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Vesnin hard\Maxima\Relof\RELOF II\Experts\MEFRO - FE Katarina Djulic\Deliverables\"/>
    </mc:Choice>
  </mc:AlternateContent>
  <xr:revisionPtr revIDLastSave="0" documentId="13_ncr:1_{9CF7580E-A7D1-4BE9-8610-511516BD5042}" xr6:coauthVersionLast="43" xr6:coauthVersionMax="43" xr10:uidLastSave="{00000000-0000-0000-0000-000000000000}"/>
  <bookViews>
    <workbookView xWindow="-108" yWindow="-108" windowWidth="23256" windowHeight="12576" xr2:uid="{0F7B755C-7D21-4034-BFD7-FE56C52FF674}"/>
  </bookViews>
  <sheets>
    <sheet name="Scorecard" sheetId="2" r:id="rId1"/>
    <sheet name="Total scor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3" i="3" l="1"/>
  <c r="M15" i="3"/>
  <c r="M7" i="3"/>
  <c r="C23" i="3"/>
  <c r="C7" i="3"/>
  <c r="C15" i="3"/>
  <c r="F16" i="3" l="1"/>
  <c r="D10" i="2" l="1"/>
  <c r="D32" i="2"/>
  <c r="C28" i="2"/>
  <c r="C78" i="2"/>
  <c r="C66" i="2"/>
  <c r="C43" i="2"/>
  <c r="C54" i="2"/>
  <c r="D77" i="2"/>
  <c r="D76" i="2"/>
  <c r="D75" i="2"/>
  <c r="D74" i="2"/>
  <c r="D73" i="2"/>
  <c r="D72" i="2"/>
  <c r="D71" i="2"/>
  <c r="D70" i="2"/>
  <c r="D65" i="2"/>
  <c r="D64" i="2"/>
  <c r="D63" i="2"/>
  <c r="D62" i="2"/>
  <c r="D61" i="2"/>
  <c r="D60" i="2"/>
  <c r="D59" i="2"/>
  <c r="D58" i="2"/>
  <c r="D53" i="2"/>
  <c r="D52" i="2"/>
  <c r="D51" i="2"/>
  <c r="D50" i="2"/>
  <c r="D49" i="2"/>
  <c r="D48" i="2"/>
  <c r="D47" i="2"/>
  <c r="D42" i="2"/>
  <c r="D41" i="2"/>
  <c r="D40" i="2"/>
  <c r="D39" i="2"/>
  <c r="D38" i="2"/>
  <c r="D37" i="2"/>
  <c r="D36" i="2"/>
  <c r="D35" i="2"/>
  <c r="D34" i="2"/>
  <c r="D33" i="2"/>
  <c r="D27" i="2"/>
  <c r="D26" i="2"/>
  <c r="D25" i="2"/>
  <c r="D24" i="2"/>
  <c r="D23" i="2"/>
  <c r="D22" i="2"/>
  <c r="D21" i="2"/>
  <c r="D20" i="2"/>
  <c r="D19" i="2"/>
  <c r="C15" i="2"/>
  <c r="D14" i="2"/>
  <c r="D13" i="2"/>
  <c r="D12" i="2"/>
  <c r="D11" i="2"/>
  <c r="D28" i="2" l="1"/>
  <c r="C16" i="3" s="1"/>
  <c r="D16" i="3" s="1"/>
  <c r="D78" i="2"/>
  <c r="M24" i="3" s="1"/>
  <c r="N24" i="3" s="1"/>
  <c r="D66" i="2"/>
  <c r="M16" i="3" s="1"/>
  <c r="N16" i="3" s="1"/>
  <c r="D43" i="2"/>
  <c r="C24" i="3" s="1"/>
  <c r="D24" i="3" s="1"/>
  <c r="D54" i="2"/>
  <c r="M8" i="3" s="1"/>
  <c r="N8" i="3" s="1"/>
  <c r="D15" i="2"/>
  <c r="C8" i="3" s="1"/>
  <c r="D8" i="3" s="1"/>
  <c r="I16" i="3" l="1"/>
</calcChain>
</file>

<file path=xl/sharedStrings.xml><?xml version="1.0" encoding="utf-8"?>
<sst xmlns="http://schemas.openxmlformats.org/spreadsheetml/2006/main" count="138" uniqueCount="120">
  <si>
    <t>Izvor informacija i komentari</t>
  </si>
  <si>
    <t>ne</t>
  </si>
  <si>
    <t>I 1. Da li su principi korporativnog upravljanja koje LJP primenjuje u praksi uključeni u statut ili druga interna akta LJP?</t>
  </si>
  <si>
    <t>Ukoliko su u internim aktima, mimo zakonskih odredbi, obuhvaćeni principi/dobre prakse korporativnog upravljanja, navesti nazive akata, i opisati odredbe kojima su ti principi definisani u internim aktima.</t>
  </si>
  <si>
    <t xml:space="preserve">I 2. Da li su statut ili druga interna akta LJP (u kojima su obuhvaćeni principi korporativnog upravljanja koje LJP primenjuje u praksi) lako dostupni svim stakeholderima (nosiocima interesa i zainteresovanim stranama) npr. putem interneta u odgovarajućoj formi?  </t>
  </si>
  <si>
    <t>Navesti linkove na kojima su statut odnosno druga interna akta objavljena na internet stranici.</t>
  </si>
  <si>
    <t xml:space="preserve">I 3. Da li se o primeni principa korporativnog upravljanja  raspravlja na sednicama nadzornog odbora LJP? </t>
  </si>
  <si>
    <t>Ukoliko se o korporativnom upravljanju raspravlja na sednicama NO navesti delove odgovarajućih zapisnika sa sednica NO, a kopije zapisnika priložiti/dati na uvid prilikom intervjua sa ocenjivačem.</t>
  </si>
  <si>
    <t>I 4. Da li LJP u svojim godišnjim izveštajima objavljuje usklađenost poslovanja sa principima korporativnog upravljanja?</t>
  </si>
  <si>
    <t>Dati kratak opis delova izveštaja u kojima se objavljuje usklađenost poslovanja sa navedenim principima, a kopije relevantnih delova izveštaja dati na uvid prilikom intervjua sa ocenjivačem.</t>
  </si>
  <si>
    <t>Za pozitivan odgovor navesti nazive odgovarajućih akata koje je LJP usvojila, a dokaze (usvojene politike/principe/procedure) priložiti/dati na uvid prilikom intervjua sa ocenjivačem.</t>
  </si>
  <si>
    <t>II 1. Da li LJP dobija jasne strateške smernice (strateški prioriteti, obaveze LJP u vezi sa sprovođenjem plana razvoja lokalne samouprave i sl.) od Osnivača pri izradi godišnjeg plana poslovanja?</t>
  </si>
  <si>
    <t xml:space="preserve">Navesti dokumenta i postupke kojima Osnivač daje smernice LJP. Takođe, navesti nadležno lice (poziciju na kojoj se nalazi) koje obavlja ove poslove u ime Osnivača </t>
  </si>
  <si>
    <t>II 2. Da li Osnivač učestvuje u izboru finansijskih pokazatelja i ključnih operativnih pokazatelja (KPI) na osnovu kojih će vršiti praćenje izvršenja godišnjeg plana poslovanja?</t>
  </si>
  <si>
    <t xml:space="preserve">II 3.  Da li postoje formalno odnosno neformalno razvijeni kanali komunikacije između LJP i Osnivača? </t>
  </si>
  <si>
    <t>Navesti i opisati sve vrste komunikacije koje postoje na relaciji Osnivač-LJP. Navesti konkretna lica (poziciju na kojima se nalaze) koji su predstavnici Osnivača sa kojima se vrši komunikacija.</t>
  </si>
  <si>
    <t>II 4. Da li Osnivač reaguje na probleme koji su eventualno iskazani u izveštaju (tromesečnom ili godišnjem) o poslovanju (npr. u vezi sa stepenom realizacije investicionog plana, strategijom poslovanja, glavnim rizicima poslovanja)?</t>
  </si>
  <si>
    <t>Detaljno opisati na koji način Osnivač reaguje i navesti konkretne mere koje Osnivač preduzima u vezi sa iskazanim problemima. Navesti lica (poziciju na kojima se nalazi) ispred osnivača koja učestvuju u ovom procesu.</t>
  </si>
  <si>
    <t>II 5. Da li Osnivač, u finansijskom smislu, tretira sva svoja LJP kao odvojene entitete, bez diskrecionog prava za preusmeravanje slobodnih finansijskih sredstava između LJP u lokalnoj samoupravi odnosno ka drugim budžetskih korisnicima, kao i bez diskrecionog prava za odlaganje naplate potraživanja od određenih LJP odnosno korisnika budžeta ili trećih lica?</t>
  </si>
  <si>
    <t>Navesti dokaze koji idu u prilog datom odgovoru.</t>
  </si>
  <si>
    <t>II 6. Da li finansijske transakcije između LJP i Osnivača odnosno drugih LJP koje je osnovao isti Osnivač moraju biti formalno odobrene od strane nadzornog odbora?</t>
  </si>
  <si>
    <t>Opisati celokupan proces izvršenja finansijskih transakcija (počev od inicijalnog zahteva, preko odluke NO do same realizacije finansijske transakcije). Pojedinačna akta i odluke NO dati na uvid prilikom razgovora sa ocenjivačem.</t>
  </si>
  <si>
    <t>II 7.  Da li godišnji izveštaj o poslovanju u narativnom delu obuhvata i segment materijalnih (operativnih) rizika, kao i finansijskih rizika sa kojima se LJP suočava?</t>
  </si>
  <si>
    <t>Navesti deo godišnjeg izveštaja u kojem je ovaj segment obrađen, a same izveštaje priložiti kao dokaz prilikom razgovora sa ocenjivačem. Ukoliko je moguće, u kratim crtama navesti suštinu koja je obrađena u ovom delu godišnjeg izveštaja o poslovanju.</t>
  </si>
  <si>
    <t>II 8.  Da li LJP u svom poslovanju pravi jasnu razliku između utvrđenih komercijalnih ciljeva i dodeljenih ciljeva javne politike od strane Osnivača?</t>
  </si>
  <si>
    <t>Objasniti na koji način se pravi razlika između komercijalnih i ciljeva javne politike.</t>
  </si>
  <si>
    <t>II 9. Da li Osnivač izdvaja sredstva za ispunjenje nekomercijalnih ciljeva (ciljeva javne politike) koji su dodeljeni LJP?</t>
  </si>
  <si>
    <t>Navesti kojim aktima su formalno izdvojena predmetna sredstva.</t>
  </si>
  <si>
    <t xml:space="preserve">III 1. Da li je aktima LJP preciznije utvrđena nadležnost nadzornog odbora u pogledu donošenja strategije poslovanja i praćenja njenog sprovođenja? </t>
  </si>
  <si>
    <t>Navesti konkretna akta kojima je utvrđena/razrađena ova nadležnost, a ista dati na uvid na razgovoru sa ocenjivačem.</t>
  </si>
  <si>
    <t xml:space="preserve">III 2. Da li su aktima LJP utvrđene nadležnosti nadzornog odbora u vezi sa usvajanjem finansijskih izveštaja LJP? </t>
  </si>
  <si>
    <t>Ukratko navesti odredbe internih akata, a ista dati na uvid prilikom razgovora sa ocenjivačem.</t>
  </si>
  <si>
    <t>III 3. Da li je aktima LJP utvrđena nadležnost nadzornog odbora u pogledu praćenja i kontrole rada izvršnih organa LJP?</t>
  </si>
  <si>
    <t xml:space="preserve">III 4. Da li su aktima LJP utvrđeni kriterijumi kojima se definišu potrebna stručna znanja i kompetencije članova nadzornog odbora? </t>
  </si>
  <si>
    <t>Ukratko navesti odredbe internih akata kojima su kriterijumi definisani, a ista dati na uvid na razgovoru sa ocenjivačem.</t>
  </si>
  <si>
    <t xml:space="preserve">III 5. Da li je članovima nadzornog odbora obezbeđena kontinuirana edukacija  sa ciljem unapređenja njihovih znanja i sposobnosti za obavljanje funkcije člana nadzornog odbora (posebno iz domena korporativnog upravljanja)? </t>
  </si>
  <si>
    <t>Objasniti koje vrste obuka se sprovode, odnosno navesti plan edukacije (ukoliko postoji), kao i dužinu trajanja obuka i njihovu učestalost.</t>
  </si>
  <si>
    <t>III 6. Da li se u nadzorni odbor biraju članovi koji imaju znanja i iskustva iz oblasti finansija odnosno iskustvo iz privatnog sektora (kako za konkretnu granu u kojoj LJP posluje tako i privatnog sektora uopšte)?</t>
  </si>
  <si>
    <t>Navesti znanja i iskustva koje članovi NO poseduju a u vezi su sa navedenim pitanjem.</t>
  </si>
  <si>
    <t>III 7.  Da li se u nadzorni odbor biraju zvaničnici iz lokalne samouprave (članovi gradskog/opštinskog veća, odbornici odnosno druga izabrana lica), kao i lica koja su članovi političkih stranaka?</t>
  </si>
  <si>
    <t>III 8.  Da li se sednice nadzornog odbora u punom sastavu (100%) održavaju najmanje jednom u tri meseca?</t>
  </si>
  <si>
    <t xml:space="preserve">III 9. Da li članovi na sastancima nadzornog odbora aktivno učestvuju u obradi značajnih pitanja i kreiranju odluka koje imaju uticaja na poslovanje LJP? </t>
  </si>
  <si>
    <t>Detaljnije objasniti na koji način članovi uzimaju aktivno (a ne samo formalno) učešće. Prilikom razgovora sa konsultantima prezentovati zapisnike sa sednica NO.</t>
  </si>
  <si>
    <t>Detaljno objasniti proceduru izbora generalnog direktora i ostalih izvršnih organa u delu koji se odnosi na NO.</t>
  </si>
  <si>
    <t>III 11. Da li postoji pravovremena reakcija nadzornog odbora na informacije o ključnim rizicima iskazanim u tromesečnim odnosno u godišnjem izveštaju, izveštaju internog odnosno eksternog revizora?</t>
  </si>
  <si>
    <t>Navesti reakcije NO, kao i efekte takvih reakcija. Navesti pisani trag (zaključi sa sednica, izveštaji, informacije, smernice i sl.) o reakcijama NO u vezi sa ključnim rizicima</t>
  </si>
  <si>
    <t>IV 1. Da li su internim aktima jasno definisana ovlašćenja i odgovornosti generalnog direktora i ostalih izvršnih organa?</t>
  </si>
  <si>
    <t>Navesti kojim internim aktima su definisana ovlašćenja i odgovornosti. Navedena akta priložiti/dati na uvid prilikom razgovora sa ocenjivačem.</t>
  </si>
  <si>
    <t>IV 2. Da li su internim aktima jasno razgraničena ovlašćenja i odgovornosti izvršnih organa u odnosu na nadzorni odbor LJP?</t>
  </si>
  <si>
    <t>Ukratko objasniti kojim aktima i kako su razgraničena ovlašćenja i odgovornosti izvršnih organa u odnosu na NO? Konkretna akta priložiti/dati na uvid prilikom razgovora sa ocenjivačem.</t>
  </si>
  <si>
    <t>IV 3. Da li su internim aktima utvrđeni kriterijumi kojima se definišu potrebna stručna znanja i kompetencije članova izvršnih organa?</t>
  </si>
  <si>
    <t>Ukratko opisati kriterijume i interna akta u kojima su isti definisani. Konkretna interna akta priložiti/dati na uvid prilikom razgovora sa ocenjivačem.</t>
  </si>
  <si>
    <t xml:space="preserve">IV 4. Da li je generalni direktor izabran na javnom konkursu? </t>
  </si>
  <si>
    <t>Ukratko objasniti tok sprovedenog javnog konkursa i broj lica prijavljenih na konkurs. Dokumentaciju o javnom konkursu prezentovati prilikom razgovora sa ocenjivačem.</t>
  </si>
  <si>
    <t>IV 5. Da li je generalni direktor u vd statusu duže od godinu dana? (uzeti u obzir i prethodne vd direktore ukoliko je u poslednjih godinu dana došlo do promene lica na navedenoj poziciji)</t>
  </si>
  <si>
    <t>Navesti koliko dugo su kumulativno direktori u "vd" statusu i razloge zbog kojih se direktori postavljaju kao vršioci dužnosti.</t>
  </si>
  <si>
    <t xml:space="preserve">IV 6.  Da li društvo ima uspostavljene efikasne  mehanizme za obezbeđenje istinitog, blagovremenog, sveobuhvatnog i ravnopravnog izveštavanja svih članova nadzornog odbora od strane izvršnih organa LJP, o svim činjenicama i okolnostima koje mogu uticati na poslovanje, finansijski  položaj i potencijalne rizike na stanje imovine preduzeća? </t>
  </si>
  <si>
    <t>Navesti konkretne mehanizme koji su uspostavljeni radi navedenog izveštavanja NO.</t>
  </si>
  <si>
    <t>IV 7. Da li postoji direktna i redovna komunikacija između generalnog direktora LJP sa ovlašćenim predstavnicima Osnivača (funkcionerima u lokalnoj samoupravi)?</t>
  </si>
  <si>
    <t>Navesti funkcionere sa kojima generalni direktor ima redovnu komunikaciju kao i učestalost te komunikacije (dnevno, nedeljno, mesečno….)</t>
  </si>
  <si>
    <t>V 1. Da li je u LJP u potpunosti uspostavljen sistem finansijskog upravljanja i kontrole (FUK)?</t>
  </si>
  <si>
    <t>Navesti kada je uspostavljen sistem, kao i eventualne probleme sa kojima se LJP susretalo prilikom uspostavljanja sistema FUK. Dokaze o uspostavljenom sistemu FUK priložiti prilikom razgovora sa ocenjivačem.</t>
  </si>
  <si>
    <t>Navesti konkretno na koji način NO vrši nadgledanje nad upravljanjem rizicima od korupcije.</t>
  </si>
  <si>
    <t>Ukratko navesti detalje iz zapisnika sa sednice NO na kojoj se raspravljalo o izveštaju eksternog revizora. Konkretan zapisnik prikazati/dati na uvid na razgovoru sa ocenjivačem.</t>
  </si>
  <si>
    <t>Ukratko navesti slabosti koje su iznete u poslednjem "pismu upravi" koje je eksterni revizor dostavio izvršnim organima. Dostavljeno pismo dati na uvid prilikom razgovora sa ocenjivačem.</t>
  </si>
  <si>
    <t>Navesti konkretne radnje koje su preduzete kao reakcija na poslednje "pismo upravi" koje je eksterni revizor dostavio.</t>
  </si>
  <si>
    <t>Opisati na koji način se vrši ta komunikacija, kolika je učestalost komunikacije u postupku sprovođenja eksterne revizije, kao i eventualne probleme nastale u komunikaciji.</t>
  </si>
  <si>
    <t>Navesti link na kojem se nalaze ove informacije.</t>
  </si>
  <si>
    <t>Navesti link na kojem se nalaze ovi izveštaji, kao i okvirni rok potreban za objavljivanje ovih informacija na internet stranici LJP.</t>
  </si>
  <si>
    <t>VI 3. Da li LJP promptno (vanredno, mimo obaveznih tromesečnih izveštaja) obaveštava Osnivača o okolnostima koje predstavljaju materijalno značajan fiskalni rizik?</t>
  </si>
  <si>
    <t>Ukratko opisati postupak ovakvog načina obaveštavanja Osnivača uz navođenje konkretnog realnog primera iz prethodnog perioda.</t>
  </si>
  <si>
    <t>VI 4. Da li LJP  ima jasno definisanu i javno dostupnu politiku izveštavanja koja definiše principe, pravila i procedure izveštavanja nadležnih institucija (Osnivača i nadležnih ministarstava)?</t>
  </si>
  <si>
    <t>Ukratko opisati suštinu navedene politike, a istu dati na uvid prilikom razgovora sa ocenjivačem.</t>
  </si>
  <si>
    <t>VI 5.Da li LJP  ima jasno definisanu i javno dostupnu politiku izveštavanja koja definiše principe, pravila i procedure izveštavanja zainteresovane javnosti (građana, institucija civilnog društva, medija)?</t>
  </si>
  <si>
    <t>Ukratko opisati suštinu navedene politike, a istu prikazati prilikom razgovora sa ocenjivačem.</t>
  </si>
  <si>
    <t>VI 6. Da li postoje mehanizmi i procedure koje omogućavaju uključivanje zainteresovane javnosti (građana, institucija civilnog društva, naučne i stručne zajednice) u izradu godišnjeg plana poslovanja?</t>
  </si>
  <si>
    <t>Ukratko opisati mehanizme i procedure kojima je regulisano uključivanje zainteresovane javnosti u proces izrade godišnjeg plana poslovanja.</t>
  </si>
  <si>
    <t>VI 7. Da li LJP, na svojoj internet stranici, objavljuje biografske podatke o članovima nadzornog odbora, izvršnih organa i lica koja obavljaju poslove nadzora i kontrole?</t>
  </si>
  <si>
    <t>VI 8. Da li društvo objavljuje podatke o transakcijama sa Osnivačem i drugim LJP u lokalnoj samoupravi?</t>
  </si>
  <si>
    <t>Navesti na koji način i u kojoj formi se objavljuje ova vrsta podataka.</t>
  </si>
  <si>
    <t>I 5. Da li je LJP usvojilo politike/principe/procedure koje obezbeđuju da se prilikom donošenja odluka uzimaju u obzir interesi svih stakeholdera (nosioca interesa i zainteresovanih strana)?</t>
  </si>
  <si>
    <t>III 10. Da li je nadzorni odbor aktivno uključen u proces izbora generalnog direktora i ostalih izvršnih organa LJP? (aktivno učešće podrazumeva stvaran proces selekcije kandidata sa najboljim kompetencijama za datu funkciju, a ne formalno izglasavanje kandidata koji su nametnuti od strane lokalne samouprave ili političke stranke na vlasti)</t>
  </si>
  <si>
    <t>Standardni težinski faktor</t>
  </si>
  <si>
    <t>Broj bodova</t>
  </si>
  <si>
    <t xml:space="preserve">Navesti konkretne dokaze/primere (zapisnici sa sastanaka, formalne odluke i sl.) odnosno objasniti na koji način Osnivač učestvuje u izboru ovih pokazatelja. Navesti koja su to lica (poziciju na kojoj se nalaze) koja obavljaju ove poslove u ime Osnivača  </t>
  </si>
  <si>
    <t xml:space="preserve">Navesti broj članova NO koji su ili izabrana lica ili članovi političkih partija. </t>
  </si>
  <si>
    <r>
      <t>Navesti frekvenciju održavanja sednica i procenat prisutnosti članova. Takođe, navesti broj odloženih sednica zbog nedostatka kvoruma u prethodne 3 godine</t>
    </r>
    <r>
      <rPr>
        <sz val="10"/>
        <color rgb="FFFF0000"/>
        <rFont val="Calibri"/>
        <family val="2"/>
      </rPr>
      <t>.</t>
    </r>
    <r>
      <rPr>
        <sz val="10"/>
        <color theme="1"/>
        <rFont val="Calibri"/>
        <family val="2"/>
      </rPr>
      <t xml:space="preserve"> </t>
    </r>
  </si>
  <si>
    <t>PITANJA</t>
  </si>
  <si>
    <t>Odgovor</t>
  </si>
  <si>
    <t>Naziv javnog preduzeća</t>
  </si>
  <si>
    <t xml:space="preserve">Datum i mesto </t>
  </si>
  <si>
    <t>Posvećenost principima korporativnog upravljanja i društvena odgovornost</t>
  </si>
  <si>
    <t>Izvršni organi LJP</t>
  </si>
  <si>
    <t>Standard</t>
  </si>
  <si>
    <t>Težinski faktor:</t>
  </si>
  <si>
    <t>Pojedinačna ocena:</t>
  </si>
  <si>
    <t>Lokalna samouprava - Osnivač</t>
  </si>
  <si>
    <t>Konačna ocena</t>
  </si>
  <si>
    <t>Poslovi nadzora, kontrole i eksterne revizije</t>
  </si>
  <si>
    <t>Pojedinačna ocena</t>
  </si>
  <si>
    <t>Nadzorni odbor</t>
  </si>
  <si>
    <t>Transparentnost i javnost poslovanja</t>
  </si>
  <si>
    <t>I Posvećenost principima korporativnog upravljanja i društvena odgovornost</t>
  </si>
  <si>
    <t>II Lokalna samouprava - Osnivač</t>
  </si>
  <si>
    <t xml:space="preserve">IV Izvršni organi LJP </t>
  </si>
  <si>
    <t>V Poslovi nadzora, kontrole i eksterne revizije</t>
  </si>
  <si>
    <t>VI Transparentnost i javnost poslovanja</t>
  </si>
  <si>
    <t>SCORECARD  korporativnog upravljanja za lokalna javna preduzeća</t>
  </si>
  <si>
    <t>III Nadzorni odbor</t>
  </si>
  <si>
    <t>V 2. Da li LJP ima uspostavljenu funkciju interne revizije, bilo kroz zaposlenog internog revizora ili kroz zajedničku internu reviziju?</t>
  </si>
  <si>
    <t>V 3. Da li su na nivou društva definisani ključni pokazatelji – indikatori rizika koji nadzornim organima treba da ukažu na potrebu sprovođenja  preventivnog nadzora i kontrole?</t>
  </si>
  <si>
    <t>V 4. Da li nadzorni odbor nadgleda upravljanje rizicima od korupcije, odnosno uspostavljanje mehanizama kojima se ovaj rizik svodi na najmanju moguću meru?</t>
  </si>
  <si>
    <t>Navesti koje godine je uspostavljena funkcija kao i eventualne probleme koji su se javljali prilikom uspostavljanja odnosno tokom rada interne revizije. Akta o organizaciji funkcije interne revizije priložiti/dati na uvid prilikom razgovora sa ocenjivačem. Navesti koliko dugo interni revizor obavlja poslove u LJP, odnosno koliko godina iskustva ima u poslovima interne revizije. U slučaju zajedničke interne revizije, priložiti dokument koji predstavlja pravni osnov za realizaciju zajedničke interne revizije</t>
  </si>
  <si>
    <t>V 5. Da li eksterni revizor prisustvuje sednici nadzornog odbora u cilju pružanja dodatnih informacija u vezi sa izvršenom revizijom i izraženim mišljenjem?</t>
  </si>
  <si>
    <t xml:space="preserve">V 6. Da li eksterni revizor pored izveštaja o reviziji izrađuje i poseban interni dokument namenjen izvršnim organima LJP (pismo upravi) kojim su obuhvaćene značajnije slabosti uočene u postupcima kontrole, računovodstvenim i operativnim postupcima preduzeća, sa sugestijama za njihovo poboljšanje? </t>
  </si>
  <si>
    <t>V 7. Da li izvršni organi društva preduzimaju korektivne radnje u vezi sa navodima koji su iskazani u pismu upravi?</t>
  </si>
  <si>
    <t>V 8. Da li postoji potpuna komunikacija između internog  i eksternog revizora u toku postupka vršenja eksterne revizije u preduzeću?</t>
  </si>
  <si>
    <t xml:space="preserve">Navesti koji su to ključni pokazatelji rizika koji se u LJP koriste za navedenu namenu. </t>
  </si>
  <si>
    <t>VI 1. Da li LJP za objavljivanje svih relevantnih informacija koristi sopstvenu internet stranicu i/ili stranicu osnivača?</t>
  </si>
  <si>
    <t>VI 2. Da li društvo pravovremeno objavljuje finansijske i poslovne izveštaje, te izveštaje eksternog revizora u skladu sa zakonom i dobrom korporativnom praksom na sopstvenoj internet stranici i/ili stranici osnivača?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</si>
</sst>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  <charset val="238"/>
    </font>
    <font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rgb="FFFF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 applyAlignment="1"/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justify" vertical="center" wrapText="1"/>
    </xf>
    <xf numFmtId="49" fontId="0" fillId="0" borderId="0" xfId="0" applyNumberFormat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 wrapText="1"/>
    </xf>
    <xf numFmtId="9" fontId="5" fillId="0" borderId="0" xfId="0" applyNumberFormat="1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10" fontId="0" fillId="0" borderId="0" xfId="0" applyNumberFormat="1" applyBorder="1" applyAlignment="1">
      <alignment vertical="center" wrapText="1"/>
    </xf>
    <xf numFmtId="10" fontId="0" fillId="0" borderId="0" xfId="0" applyNumberFormat="1" applyBorder="1"/>
    <xf numFmtId="0" fontId="0" fillId="0" borderId="1" xfId="0" applyBorder="1" applyAlignment="1">
      <alignment vertical="center" wrapText="1"/>
    </xf>
    <xf numFmtId="0" fontId="11" fillId="0" borderId="0" xfId="0" applyFont="1"/>
    <xf numFmtId="49" fontId="11" fillId="0" borderId="0" xfId="0" applyNumberFormat="1" applyFont="1"/>
    <xf numFmtId="0" fontId="13" fillId="0" borderId="0" xfId="0" applyFont="1"/>
    <xf numFmtId="0" fontId="11" fillId="0" borderId="0" xfId="0" applyFont="1" applyAlignment="1">
      <alignment horizontal="right"/>
    </xf>
    <xf numFmtId="0" fontId="11" fillId="0" borderId="6" xfId="0" applyFont="1" applyBorder="1"/>
    <xf numFmtId="0" fontId="11" fillId="0" borderId="7" xfId="0" applyFont="1" applyBorder="1" applyAlignment="1">
      <alignment horizontal="right"/>
    </xf>
    <xf numFmtId="9" fontId="11" fillId="0" borderId="0" xfId="0" applyNumberFormat="1" applyFont="1"/>
    <xf numFmtId="9" fontId="11" fillId="0" borderId="7" xfId="0" applyNumberFormat="1" applyFont="1" applyBorder="1"/>
    <xf numFmtId="10" fontId="11" fillId="0" borderId="0" xfId="0" applyNumberFormat="1" applyFont="1"/>
    <xf numFmtId="10" fontId="11" fillId="7" borderId="0" xfId="0" applyNumberFormat="1" applyFont="1" applyFill="1"/>
    <xf numFmtId="10" fontId="11" fillId="8" borderId="7" xfId="0" applyNumberFormat="1" applyFont="1" applyFill="1" applyBorder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1" fillId="0" borderId="11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9" fontId="11" fillId="0" borderId="15" xfId="0" applyNumberFormat="1" applyFont="1" applyBorder="1"/>
    <xf numFmtId="9" fontId="11" fillId="8" borderId="14" xfId="0" applyNumberFormat="1" applyFont="1" applyFill="1" applyBorder="1"/>
    <xf numFmtId="10" fontId="11" fillId="8" borderId="15" xfId="0" applyNumberFormat="1" applyFont="1" applyFill="1" applyBorder="1"/>
    <xf numFmtId="0" fontId="11" fillId="0" borderId="15" xfId="0" applyFont="1" applyBorder="1"/>
    <xf numFmtId="0" fontId="11" fillId="0" borderId="16" xfId="0" applyFont="1" applyBorder="1"/>
    <xf numFmtId="0" fontId="11" fillId="0" borderId="17" xfId="0" applyFont="1" applyBorder="1"/>
    <xf numFmtId="0" fontId="11" fillId="0" borderId="18" xfId="0" applyFont="1" applyBorder="1"/>
    <xf numFmtId="9" fontId="9" fillId="6" borderId="1" xfId="1" applyFont="1" applyFill="1" applyBorder="1" applyAlignment="1">
      <alignment vertical="center" wrapText="1"/>
    </xf>
    <xf numFmtId="9" fontId="8" fillId="6" borderId="1" xfId="1" applyFont="1" applyFill="1" applyBorder="1" applyAlignment="1">
      <alignment vertical="center" wrapText="1"/>
    </xf>
    <xf numFmtId="10" fontId="5" fillId="2" borderId="1" xfId="0" applyNumberFormat="1" applyFont="1" applyFill="1" applyBorder="1" applyAlignment="1">
      <alignment vertical="center" wrapText="1"/>
    </xf>
    <xf numFmtId="9" fontId="9" fillId="6" borderId="0" xfId="1" applyFont="1" applyFill="1" applyBorder="1" applyAlignment="1">
      <alignment vertical="center" wrapText="1"/>
    </xf>
    <xf numFmtId="9" fontId="9" fillId="6" borderId="0" xfId="1" applyFont="1" applyFill="1" applyAlignment="1">
      <alignment vertical="center"/>
    </xf>
    <xf numFmtId="9" fontId="9" fillId="6" borderId="0" xfId="1" applyFont="1" applyFill="1" applyBorder="1" applyAlignment="1">
      <alignment vertical="center"/>
    </xf>
    <xf numFmtId="0" fontId="11" fillId="0" borderId="0" xfId="0" applyFont="1" applyBorder="1"/>
    <xf numFmtId="0" fontId="11" fillId="3" borderId="0" xfId="0" applyFont="1" applyFill="1" applyBorder="1"/>
    <xf numFmtId="0" fontId="13" fillId="0" borderId="0" xfId="0" applyFont="1" applyBorder="1"/>
    <xf numFmtId="9" fontId="2" fillId="3" borderId="0" xfId="1" applyFont="1" applyFill="1" applyBorder="1" applyAlignment="1">
      <alignment vertical="center" wrapText="1"/>
    </xf>
    <xf numFmtId="0" fontId="0" fillId="3" borderId="0" xfId="0" applyFill="1" applyBorder="1"/>
    <xf numFmtId="10" fontId="1" fillId="3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 applyProtection="1">
      <alignment vertical="center" wrapText="1"/>
    </xf>
    <xf numFmtId="9" fontId="3" fillId="3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9" fontId="5" fillId="6" borderId="1" xfId="0" applyNumberFormat="1" applyFont="1" applyFill="1" applyBorder="1" applyAlignment="1" applyProtection="1">
      <alignment vertical="center" wrapText="1"/>
    </xf>
    <xf numFmtId="9" fontId="0" fillId="6" borderId="1" xfId="0" applyNumberFormat="1" applyFill="1" applyBorder="1" applyAlignment="1" applyProtection="1">
      <alignment vertical="center"/>
    </xf>
    <xf numFmtId="10" fontId="0" fillId="6" borderId="1" xfId="0" applyNumberForma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10" fontId="0" fillId="6" borderId="1" xfId="0" applyNumberFormat="1" applyFill="1" applyBorder="1" applyAlignment="1" applyProtection="1">
      <alignment vertical="center" wrapText="1"/>
    </xf>
    <xf numFmtId="10" fontId="0" fillId="6" borderId="1" xfId="0" applyNumberFormat="1" applyFill="1" applyBorder="1" applyAlignment="1" applyProtection="1"/>
    <xf numFmtId="0" fontId="5" fillId="0" borderId="1" xfId="0" applyFont="1" applyBorder="1" applyAlignment="1" applyProtection="1">
      <alignment horizontal="justify" vertical="center" wrapText="1"/>
    </xf>
    <xf numFmtId="10" fontId="11" fillId="6" borderId="2" xfId="0" applyNumberFormat="1" applyFont="1" applyFill="1" applyBorder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  <protection locked="0"/>
    </xf>
    <xf numFmtId="9" fontId="5" fillId="0" borderId="1" xfId="1" applyFont="1" applyBorder="1" applyAlignment="1" applyProtection="1">
      <alignment vertical="center" wrapText="1"/>
    </xf>
    <xf numFmtId="0" fontId="9" fillId="6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1" fillId="0" borderId="6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left"/>
    </xf>
    <xf numFmtId="0" fontId="11" fillId="0" borderId="15" xfId="0" applyFont="1" applyBorder="1"/>
    <xf numFmtId="49" fontId="12" fillId="0" borderId="8" xfId="0" applyNumberFormat="1" applyFont="1" applyBorder="1" applyAlignment="1">
      <alignment horizontal="center" wrapText="1"/>
    </xf>
    <xf numFmtId="49" fontId="12" fillId="0" borderId="9" xfId="0" applyNumberFormat="1" applyFont="1" applyBorder="1" applyAlignment="1">
      <alignment horizontal="center" wrapText="1"/>
    </xf>
    <xf numFmtId="49" fontId="12" fillId="0" borderId="10" xfId="0" applyNumberFormat="1" applyFont="1" applyBorder="1" applyAlignment="1">
      <alignment horizontal="center" wrapText="1"/>
    </xf>
    <xf numFmtId="49" fontId="12" fillId="0" borderId="6" xfId="0" applyNumberFormat="1" applyFont="1" applyBorder="1" applyAlignment="1">
      <alignment horizontal="center" wrapText="1"/>
    </xf>
    <xf numFmtId="49" fontId="12" fillId="0" borderId="0" xfId="0" applyNumberFormat="1" applyFont="1" applyAlignment="1">
      <alignment horizontal="center" wrapText="1"/>
    </xf>
    <xf numFmtId="49" fontId="12" fillId="0" borderId="7" xfId="0" applyNumberFormat="1" applyFont="1" applyBorder="1" applyAlignment="1">
      <alignment horizontal="center" wrapText="1"/>
    </xf>
    <xf numFmtId="49" fontId="12" fillId="0" borderId="14" xfId="0" applyNumberFormat="1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r-Latn-RS"/>
              <a:t>Korporativno</a:t>
            </a:r>
            <a:r>
              <a:rPr lang="sr-Latn-RS" baseline="0"/>
              <a:t> upravljanje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4665048118985127"/>
          <c:y val="0.19486111111111112"/>
          <c:w val="0.85334951881014875"/>
          <c:h val="0.72088764946048411"/>
        </c:manualLayout>
      </c:layout>
      <c:radarChart>
        <c:radarStyle val="marker"/>
        <c:varyColors val="0"/>
        <c:ser>
          <c:idx val="0"/>
          <c:order val="0"/>
          <c:spPr>
            <a:ln w="34925" cap="rnd">
              <a:solidFill>
                <a:srgbClr val="C00000"/>
              </a:solidFill>
              <a:prstDash val="solid"/>
              <a:miter lim="800000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1.8662072925638817E-2"/>
                  <c:y val="-4.62504129501156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91-4A70-94C1-228C47A9FEE7}"/>
                </c:ext>
              </c:extLst>
            </c:dLbl>
            <c:dLbl>
              <c:idx val="1"/>
              <c:layout>
                <c:manualLayout>
                  <c:x val="1.1484352569623888E-2"/>
                  <c:y val="-5.2857614800132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91-4A70-94C1-228C47A9FEE7}"/>
                </c:ext>
              </c:extLst>
            </c:dLbl>
            <c:dLbl>
              <c:idx val="2"/>
              <c:layout>
                <c:manualLayout>
                  <c:x val="4.3066322136089052E-3"/>
                  <c:y val="-3.63396101750908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91-4A70-94C1-228C47A9FEE7}"/>
                </c:ext>
              </c:extLst>
            </c:dLbl>
            <c:dLbl>
              <c:idx val="3"/>
              <c:layout>
                <c:manualLayout>
                  <c:x val="0"/>
                  <c:y val="-4.62504129501156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91-4A70-94C1-228C47A9FEE7}"/>
                </c:ext>
              </c:extLst>
            </c:dLbl>
            <c:dLbl>
              <c:idx val="4"/>
              <c:layout>
                <c:manualLayout>
                  <c:x val="2.8710881424059719E-3"/>
                  <c:y val="-5.2857614800132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91-4A70-94C1-228C47A9FEE7}"/>
                </c:ext>
              </c:extLst>
            </c:dLbl>
            <c:dLbl>
              <c:idx val="5"/>
              <c:layout>
                <c:manualLayout>
                  <c:x val="-4.3066322136090631E-3"/>
                  <c:y val="-4.29468120251073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91-4A70-94C1-228C47A9FE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(Scorecard!$A$8,Scorecard!$A$17,Scorecard!$A$30,Scorecard!$A$45,Scorecard!$A$56,Scorecard!$A$68)</c:f>
              <c:strCache>
                <c:ptCount val="6"/>
                <c:pt idx="0">
                  <c:v>I Posvećenost principima korporativnog upravljanja i društvena odgovornost</c:v>
                </c:pt>
                <c:pt idx="1">
                  <c:v>II Lokalna samouprava - Osnivač</c:v>
                </c:pt>
                <c:pt idx="2">
                  <c:v>III Nadzorni odbor</c:v>
                </c:pt>
                <c:pt idx="3">
                  <c:v>IV Izvršni organi LJP </c:v>
                </c:pt>
                <c:pt idx="4">
                  <c:v>V Poslovi nadzora, kontrole i eksterne revizije</c:v>
                </c:pt>
                <c:pt idx="5">
                  <c:v>VI Transparentnost i javnost poslovanja</c:v>
                </c:pt>
              </c:strCache>
            </c:strRef>
          </c:cat>
          <c:val>
            <c:numRef>
              <c:f>(Scorecard!$D$15,Scorecard!$D$28,Scorecard!$D$43,Scorecard!$D$54,Scorecard!$D$66,Scorecard!$D$78)</c:f>
              <c:numCache>
                <c:formatCode>0.00%</c:formatCode>
                <c:ptCount val="6"/>
                <c:pt idx="0" formatCode="0%">
                  <c:v>0.5</c:v>
                </c:pt>
                <c:pt idx="1">
                  <c:v>0.47499999999999998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91-4A70-94C1-228C47A9FE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870536480"/>
        <c:axId val="1870637968"/>
      </c:radarChart>
      <c:catAx>
        <c:axId val="187053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637968"/>
        <c:crosses val="autoZero"/>
        <c:auto val="1"/>
        <c:lblAlgn val="ctr"/>
        <c:lblOffset val="100"/>
        <c:noMultiLvlLbl val="0"/>
      </c:catAx>
      <c:valAx>
        <c:axId val="187063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536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 Posvećenost principima korporativnog upravljanja i društvena odgovornost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4665048118985127"/>
          <c:y val="0.19486111111111112"/>
          <c:w val="0.85334951881014875"/>
          <c:h val="0.720887649460484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Scorecard!$A$10:$A$14</c:f>
              <c:strCache>
                <c:ptCount val="5"/>
                <c:pt idx="0">
                  <c:v>I 1. Da li su principi korporativnog upravljanja koje LJP primenjuje u praksi uključeni u statut ili druga interna akta LJP?</c:v>
                </c:pt>
                <c:pt idx="1">
                  <c:v>I 2. Da li su statut ili druga interna akta LJP (u kojima su obuhvaćeni principi korporativnog upravljanja koje LJP primenjuje u praksi) lako dostupni svim stakeholderima (nosiocima interesa i zainteresovanim stranama) npr. putem interneta u odgovarajućoj</c:v>
                </c:pt>
                <c:pt idx="2">
                  <c:v>I 3. Da li se o primeni principa korporativnog upravljanja  raspravlja na sednicama nadzornog odbora LJP? </c:v>
                </c:pt>
                <c:pt idx="3">
                  <c:v>I 4. Da li LJP u svojim godišnjim izveštajima objavljuje usklađenost poslovanja sa principima korporativnog upravljanja?</c:v>
                </c:pt>
                <c:pt idx="4">
                  <c:v>I 5. Da li je LJP usvojilo politike/principe/procedure koje obezbeđuju da se prilikom donošenja odluka uzimaju u obzir interesi svih stakeholdera (nosioca interesa i zainteresovanih strana)?</c:v>
                </c:pt>
              </c:strCache>
            </c:strRef>
          </c:tx>
          <c:spPr>
            <a:gradFill flip="none" rotWithShape="1">
              <a:gsLst>
                <a:gs pos="0">
                  <a:schemeClr val="accent6">
                    <a:lumMod val="0"/>
                    <a:lumOff val="100000"/>
                  </a:schemeClr>
                </a:gs>
                <a:gs pos="0">
                  <a:schemeClr val="accent6">
                    <a:lumMod val="0"/>
                    <a:lumOff val="100000"/>
                  </a:schemeClr>
                </a:gs>
                <a:gs pos="100000">
                  <a:schemeClr val="accent6">
                    <a:lumMod val="100000"/>
                  </a:schemeClr>
                </a:gs>
              </a:gsLst>
              <a:path path="circle">
                <a:fillToRect l="50000" t="-80000" r="50000" b="180000"/>
              </a:path>
              <a:tileRect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Scorecard!$A$10:$A$14</c:f>
              <c:strCache>
                <c:ptCount val="5"/>
                <c:pt idx="0">
                  <c:v>I 1. Da li su principi korporativnog upravljanja koje LJP primenjuje u praksi uključeni u statut ili druga interna akta LJP?</c:v>
                </c:pt>
                <c:pt idx="1">
                  <c:v>I 2. Da li su statut ili druga interna akta LJP (u kojima su obuhvaćeni principi korporativnog upravljanja koje LJP primenjuje u praksi) lako dostupni svim stakeholderima (nosiocima interesa i zainteresovanim stranama) npr. putem interneta u odgovarajućoj </c:v>
                </c:pt>
                <c:pt idx="2">
                  <c:v>I 3. Da li se o primeni principa korporativnog upravljanja  raspravlja na sednicama nadzornog odbora LJP? </c:v>
                </c:pt>
                <c:pt idx="3">
                  <c:v>I 4. Da li LJP u svojim godišnjim izveštajima objavljuje usklađenost poslovanja sa principima korporativnog upravljanja?</c:v>
                </c:pt>
                <c:pt idx="4">
                  <c:v>I 5. Da li je LJP usvojilo politike/principe/procedure koje obezbeđuju da se prilikom donošenja odluka uzimaju u obzir interesi svih stakeholdera (nosioca interesa i zainteresovanih strana)?</c:v>
                </c:pt>
              </c:strCache>
            </c:strRef>
          </c:cat>
          <c:val>
            <c:numRef>
              <c:f>Scorecard!$D$10:$D$14</c:f>
              <c:numCache>
                <c:formatCode>0.00%</c:formatCode>
                <c:ptCount val="5"/>
                <c:pt idx="0">
                  <c:v>7.4999999999999997E-2</c:v>
                </c:pt>
                <c:pt idx="1">
                  <c:v>7.4999999999999997E-2</c:v>
                </c:pt>
                <c:pt idx="2">
                  <c:v>0.1</c:v>
                </c:pt>
                <c:pt idx="3">
                  <c:v>0.1</c:v>
                </c:pt>
                <c:pt idx="4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E6-4B4A-B7C3-885B4634C2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1870536480"/>
        <c:axId val="1870637968"/>
      </c:barChart>
      <c:catAx>
        <c:axId val="1870536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637968"/>
        <c:crosses val="autoZero"/>
        <c:auto val="1"/>
        <c:lblAlgn val="ctr"/>
        <c:lblOffset val="100"/>
        <c:noMultiLvlLbl val="0"/>
      </c:catAx>
      <c:valAx>
        <c:axId val="187063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536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II Lokalna samouprava - Osnivač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4665048118985127"/>
          <c:y val="0.19486111111111112"/>
          <c:w val="0.85334951881014875"/>
          <c:h val="0.72088764946048411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accent2">
                    <a:lumMod val="0"/>
                    <a:lumOff val="100000"/>
                  </a:schemeClr>
                </a:gs>
                <a:gs pos="0">
                  <a:schemeClr val="accent2">
                    <a:lumMod val="0"/>
                    <a:lumOff val="100000"/>
                  </a:schemeClr>
                </a:gs>
                <a:gs pos="100000">
                  <a:schemeClr val="accent2">
                    <a:lumMod val="100000"/>
                  </a:schemeClr>
                </a:gs>
              </a:gsLst>
              <a:path path="circle">
                <a:fillToRect l="50000" t="-80000" r="50000" b="180000"/>
              </a:path>
              <a:tileRect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Scorecard!$A$19:$A$27</c:f>
              <c:strCache>
                <c:ptCount val="9"/>
                <c:pt idx="0">
                  <c:v>II 1. Da li LJP dobija jasne strateške smernice (strateški prioriteti, obaveze LJP u vezi sa sprovođenjem plana razvoja lokalne samouprave i sl.) od Osnivača pri izradi godišnjeg plana poslovanja?</c:v>
                </c:pt>
                <c:pt idx="1">
                  <c:v>II 2. Da li Osnivač učestvuje u izboru finansijskih pokazatelja i ključnih operativnih pokazatelja (KPI) na osnovu kojih će vršiti praćenje izvršenja godišnjeg plana poslovanja?</c:v>
                </c:pt>
                <c:pt idx="2">
                  <c:v>II 3.  Da li postoje formalno odnosno neformalno razvijeni kanali komunikacije između LJP i Osnivača? </c:v>
                </c:pt>
                <c:pt idx="3">
                  <c:v>II 4. Da li Osnivač reaguje na probleme koji su eventualno iskazani u izveštaju (tromesečnom ili godišnjem) o poslovanju (npr. u vezi sa stepenom realizacije investicionog plana, strategijom poslovanja, glavnim rizicima poslovanja)?</c:v>
                </c:pt>
                <c:pt idx="4">
                  <c:v>II 5. Da li Osnivač, u finansijskom smislu, tretira sva svoja LJP kao odvojene entitete, bez diskrecionog prava za preusmeravanje slobodnih finansijskih sredstava između LJP u lokalnoj samoupravi odnosno ka drugim budžetskih korisnicima, kao i bez diskreci</c:v>
                </c:pt>
                <c:pt idx="5">
                  <c:v>II 6. Da li finansijske transakcije između LJP i Osnivača odnosno drugih LJP koje je osnovao isti Osnivač moraju biti formalno odobrene od strane nadzornog odbora?</c:v>
                </c:pt>
                <c:pt idx="6">
                  <c:v>II 7.  Da li godišnji izveštaj o poslovanju u narativnom delu obuhvata i segment materijalnih (operativnih) rizika, kao i finansijskih rizika sa kojima se LJP suočava?</c:v>
                </c:pt>
                <c:pt idx="7">
                  <c:v>II 8.  Da li LJP u svom poslovanju pravi jasnu razliku između utvrđenih komercijalnih ciljeva i dodeljenih ciljeva javne politike od strane Osnivača?</c:v>
                </c:pt>
                <c:pt idx="8">
                  <c:v>II 9. Da li Osnivač izdvaja sredstva za ispunjenje nekomercijalnih ciljeva (ciljeva javne politike) koji su dodeljeni LJP?</c:v>
                </c:pt>
              </c:strCache>
            </c:strRef>
          </c:cat>
          <c:val>
            <c:numRef>
              <c:f>Scorecard!$D$19:$D$27</c:f>
              <c:numCache>
                <c:formatCode>0.00%</c:formatCode>
                <c:ptCount val="9"/>
                <c:pt idx="0">
                  <c:v>7.4999999999999997E-2</c:v>
                </c:pt>
                <c:pt idx="1">
                  <c:v>0.05</c:v>
                </c:pt>
                <c:pt idx="2">
                  <c:v>2.5000000000000001E-2</c:v>
                </c:pt>
                <c:pt idx="3">
                  <c:v>7.4999999999999997E-2</c:v>
                </c:pt>
                <c:pt idx="4">
                  <c:v>7.4999999999999997E-2</c:v>
                </c:pt>
                <c:pt idx="5">
                  <c:v>0.05</c:v>
                </c:pt>
                <c:pt idx="6">
                  <c:v>7.4999999999999997E-2</c:v>
                </c:pt>
                <c:pt idx="7">
                  <c:v>0</c:v>
                </c:pt>
                <c:pt idx="8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7B-4520-A7FA-5B560983914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1870536480"/>
        <c:axId val="1870637968"/>
      </c:barChart>
      <c:catAx>
        <c:axId val="1870536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637968"/>
        <c:crosses val="autoZero"/>
        <c:auto val="1"/>
        <c:lblAlgn val="ctr"/>
        <c:lblOffset val="100"/>
        <c:noMultiLvlLbl val="0"/>
      </c:catAx>
      <c:valAx>
        <c:axId val="187063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536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III Nadzorni odbor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16000">
                  <a:schemeClr val="accent5">
                    <a:lumMod val="40000"/>
                    <a:lumOff val="60000"/>
                  </a:schemeClr>
                </a:gs>
                <a:gs pos="46000">
                  <a:schemeClr val="accent5">
                    <a:lumMod val="95000"/>
                    <a:lumOff val="5000"/>
                  </a:schemeClr>
                </a:gs>
                <a:gs pos="100000">
                  <a:schemeClr val="accent5">
                    <a:lumMod val="60000"/>
                  </a:schemeClr>
                </a:gs>
              </a:gsLst>
              <a:path path="circle">
                <a:fillToRect l="50000" t="130000" r="50000" b="-30000"/>
              </a:path>
              <a:tileRect/>
            </a:gradFill>
            <a:ln>
              <a:noFill/>
            </a:ln>
            <a:effectLst/>
          </c:spPr>
          <c:invertIfNegative val="0"/>
          <c:cat>
            <c:strRef>
              <c:f>Scorecard!$A$32:$A$42</c:f>
              <c:strCache>
                <c:ptCount val="11"/>
                <c:pt idx="0">
                  <c:v>III 1. Da li je aktima LJP preciznije utvrđena nadležnost nadzornog odbora u pogledu donošenja strategije poslovanja i praćenja njenog sprovođenja? </c:v>
                </c:pt>
                <c:pt idx="1">
                  <c:v>III 2. Da li su aktima LJP utvrđene nadležnosti nadzornog odbora u vezi sa usvajanjem finansijskih izveštaja LJP? </c:v>
                </c:pt>
                <c:pt idx="2">
                  <c:v>III 3. Da li je aktima LJP utvrđena nadležnost nadzornog odbora u pogledu praćenja i kontrole rada izvršnih organa LJP?</c:v>
                </c:pt>
                <c:pt idx="3">
                  <c:v>III 4. Da li su aktima LJP utvrđeni kriterijumi kojima se definišu potrebna stručna znanja i kompetencije članova nadzornog odbora? </c:v>
                </c:pt>
                <c:pt idx="4">
                  <c:v>III 5. Da li je članovima nadzornog odbora obezbeđena kontinuirana edukacija  sa ciljem unapređenja njihovih znanja i sposobnosti za obavljanje funkcije člana nadzornog odbora (posebno iz domena korporativnog upravljanja)? </c:v>
                </c:pt>
                <c:pt idx="5">
                  <c:v>III 6. Da li se u nadzorni odbor biraju članovi koji imaju znanja i iskustva iz oblasti finansija odnosno iskustvo iz privatnog sektora (kako za konkretnu granu u kojoj LJP posluje tako i privatnog sektora uopšte)?</c:v>
                </c:pt>
                <c:pt idx="6">
                  <c:v>III 7.  Da li se u nadzorni odbor biraju zvaničnici iz lokalne samouprave (članovi gradskog/opštinskog veća, odbornici odnosno druga izabrana lica), kao i lica koja su članovi političkih stranaka?</c:v>
                </c:pt>
                <c:pt idx="7">
                  <c:v>III 8.  Da li se sednice nadzornog odbora u punom sastavu (100%) održavaju najmanje jednom u tri meseca?</c:v>
                </c:pt>
                <c:pt idx="8">
                  <c:v>III 9. Da li članovi na sastancima nadzornog odbora aktivno učestvuju u obradi značajnih pitanja i kreiranju odluka koje imaju uticaja na poslovanje LJP? </c:v>
                </c:pt>
                <c:pt idx="9">
                  <c:v>III 10. Da li je nadzorni odbor aktivno uključen u proces izbora generalnog direktora i ostalih izvršnih organa LJP? (aktivno učešće podrazumeva stvaran proces selekcije kandidata sa najboljim kompetencijama za datu funkciju, a ne formalno izglasavanje kan</c:v>
                </c:pt>
                <c:pt idx="10">
                  <c:v>III 11. Da li postoji pravovremena reakcija nadzornog odbora na informacije o ključnim rizicima iskazanim u tromesečnim odnosno u godišnjem izveštaju, izveštaju internog odnosno eksternog revizora?</c:v>
                </c:pt>
              </c:strCache>
            </c:strRef>
          </c:cat>
          <c:val>
            <c:numRef>
              <c:f>Scorecard!$D$32:$D$42</c:f>
              <c:numCache>
                <c:formatCode>0.00%</c:formatCode>
                <c:ptCount val="11"/>
                <c:pt idx="0">
                  <c:v>2.5000000000000001E-2</c:v>
                </c:pt>
                <c:pt idx="1">
                  <c:v>2.5000000000000001E-2</c:v>
                </c:pt>
                <c:pt idx="2">
                  <c:v>2.5000000000000001E-2</c:v>
                </c:pt>
                <c:pt idx="3">
                  <c:v>7.4999999999999997E-2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2.5000000000000001E-2</c:v>
                </c:pt>
                <c:pt idx="8">
                  <c:v>0.05</c:v>
                </c:pt>
                <c:pt idx="9">
                  <c:v>0.05</c:v>
                </c:pt>
                <c:pt idx="10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9D-435F-91D8-277C4B07E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8313088"/>
        <c:axId val="648654432"/>
      </c:barChart>
      <c:catAx>
        <c:axId val="648313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648654432"/>
        <c:crosses val="autoZero"/>
        <c:auto val="1"/>
        <c:lblAlgn val="ctr"/>
        <c:lblOffset val="100"/>
        <c:noMultiLvlLbl val="0"/>
      </c:catAx>
      <c:valAx>
        <c:axId val="64865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648313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IV Izvršni organi lokalnog</a:t>
            </a:r>
            <a:r>
              <a:rPr lang="en-GB" baseline="0"/>
              <a:t> javnog preduze</a:t>
            </a:r>
            <a:r>
              <a:rPr lang="sr-Latn-RS" baseline="0"/>
              <a:t>ća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4665048118985127"/>
          <c:y val="0.19486111111111112"/>
          <c:w val="0.85334951881014875"/>
          <c:h val="0.72088764946048411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accent4">
                    <a:lumMod val="0"/>
                    <a:lumOff val="100000"/>
                  </a:schemeClr>
                </a:gs>
                <a:gs pos="17000">
                  <a:schemeClr val="accent4">
                    <a:lumMod val="0"/>
                    <a:lumOff val="100000"/>
                  </a:schemeClr>
                </a:gs>
                <a:gs pos="100000">
                  <a:schemeClr val="accent4">
                    <a:lumMod val="100000"/>
                  </a:schemeClr>
                </a:gs>
              </a:gsLst>
              <a:path path="circle">
                <a:fillToRect l="50000" t="-80000" r="50000" b="180000"/>
              </a:path>
              <a:tileRect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Scorecard!$A$47:$A$53</c:f>
              <c:strCache>
                <c:ptCount val="7"/>
                <c:pt idx="0">
                  <c:v>IV 1. Da li su internim aktima jasno definisana ovlašćenja i odgovornosti generalnog direktora i ostalih izvršnih organa?</c:v>
                </c:pt>
                <c:pt idx="1">
                  <c:v>IV 2. Da li su internim aktima jasno razgraničena ovlašćenja i odgovornosti izvršnih organa u odnosu na nadzorni odbor LJP?</c:v>
                </c:pt>
                <c:pt idx="2">
                  <c:v>IV 3. Da li su internim aktima utvrđeni kriterijumi kojima se definišu potrebna stručna znanja i kompetencije članova izvršnih organa?</c:v>
                </c:pt>
                <c:pt idx="3">
                  <c:v>IV 4. Da li je generalni direktor izabran na javnom konkursu? </c:v>
                </c:pt>
                <c:pt idx="4">
                  <c:v>IV 5. Da li je generalni direktor u vd statusu duže od godinu dana? (uzeti u obzir i prethodne vd direktore ukoliko je u poslednjih godinu dana došlo do promene lica na navedenoj poziciji)</c:v>
                </c:pt>
                <c:pt idx="5">
                  <c:v>IV 6.  Da li društvo ima uspostavljene efikasne  mehanizme za obezbeđenje istinitog, blagovremenog, sveobuhvatnog i ravnopravnog izveštavanja svih članova nadzornog odbora od strane izvršnih organa LJP, o svim činjenicama i okolnostima koje mogu uticati na</c:v>
                </c:pt>
                <c:pt idx="6">
                  <c:v>IV 7. Da li postoji direktna i redovna komunikacija između generalnog direktora LJP sa ovlašćenim predstavnicima Osnivača (funkcionerima u lokalnoj samoupravi)?</c:v>
                </c:pt>
              </c:strCache>
            </c:strRef>
          </c:cat>
          <c:val>
            <c:numRef>
              <c:f>Scorecard!$D$47:$D$53</c:f>
              <c:numCache>
                <c:formatCode>0.00%</c:formatCode>
                <c:ptCount val="7"/>
                <c:pt idx="0">
                  <c:v>0.05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</c:v>
                </c:pt>
                <c:pt idx="5">
                  <c:v>7.4999999999999997E-2</c:v>
                </c:pt>
                <c:pt idx="6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79-429A-8609-830D6223683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1870536480"/>
        <c:axId val="1870637968"/>
      </c:barChart>
      <c:catAx>
        <c:axId val="1870536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637968"/>
        <c:crosses val="autoZero"/>
        <c:auto val="1"/>
        <c:lblAlgn val="ctr"/>
        <c:lblOffset val="100"/>
        <c:noMultiLvlLbl val="0"/>
      </c:catAx>
      <c:valAx>
        <c:axId val="187063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536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 Poslovi nadzora, kontrole i eksterne revizije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4665048118985127"/>
          <c:y val="0.19486111111111112"/>
          <c:w val="0.85334951881014875"/>
          <c:h val="0.72088764946048411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lumMod val="75000"/>
                  </a:schemeClr>
                </a:gs>
                <a:gs pos="2000">
                  <a:srgbClr val="C00000"/>
                </a:gs>
                <a:gs pos="100000">
                  <a:schemeClr val="bg1"/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Scorecard!$A$58:$A$65</c:f>
              <c:strCache>
                <c:ptCount val="8"/>
                <c:pt idx="0">
                  <c:v>V 1. Da li je u LJP u potpunosti uspostavljen sistem finansijskog upravljanja i kontrole (FUK)?</c:v>
                </c:pt>
                <c:pt idx="1">
                  <c:v>V 2. Da li LJP ima uspostavljenu funkciju interne revizije, bilo kroz zaposlenog internog revizora ili kroz zajedničku internu reviziju?</c:v>
                </c:pt>
                <c:pt idx="2">
                  <c:v>V 3. Da li su na nivou društva definisani ključni pokazatelji – indikatori rizika koji nadzornim organima treba da ukažu na potrebu sprovođenja  preventivnog nadzora i kontrole?</c:v>
                </c:pt>
                <c:pt idx="3">
                  <c:v>V 4. Da li nadzorni odbor nadgleda upravljanje rizicima od korupcije, odnosno uspostavljanje mehanizama kojima se ovaj rizik svodi na najmanju moguću meru?</c:v>
                </c:pt>
                <c:pt idx="4">
                  <c:v>V 5. Da li eksterni revizor prisustvuje sednici nadzornog odbora u cilju pružanja dodatnih informacija u vezi sa izvršenom revizijom i izraženim mišljenjem?</c:v>
                </c:pt>
                <c:pt idx="5">
                  <c:v>V 6. Da li eksterni revizor pored izveštaja o reviziji izrađuje i poseban interni dokument namenjen izvršnim organima LJP (pismo upravi) kojim su obuhvaćene značajnije slabosti uočene u postupcima kontrole, računovodstvenim i operativnim postupcima preduze</c:v>
                </c:pt>
                <c:pt idx="6">
                  <c:v>V 7. Da li izvršni organi društva preduzimaju korektivne radnje u vezi sa navodima koji su iskazani u pismu upravi?</c:v>
                </c:pt>
                <c:pt idx="7">
                  <c:v>V 8. Da li postoji potpuna komunikacija između internog  i eksternog revizora u toku postupka vršenja eksterne revizije u preduzeću?</c:v>
                </c:pt>
              </c:strCache>
            </c:strRef>
          </c:cat>
          <c:val>
            <c:numRef>
              <c:f>Scorecard!$D$58:$D$65</c:f>
              <c:numCache>
                <c:formatCode>0.00%</c:formatCode>
                <c:ptCount val="8"/>
                <c:pt idx="0">
                  <c:v>7.4999999999999997E-2</c:v>
                </c:pt>
                <c:pt idx="1">
                  <c:v>7.4999999999999997E-2</c:v>
                </c:pt>
                <c:pt idx="2">
                  <c:v>0.1</c:v>
                </c:pt>
                <c:pt idx="3">
                  <c:v>0.05</c:v>
                </c:pt>
                <c:pt idx="4">
                  <c:v>2.5000000000000001E-2</c:v>
                </c:pt>
                <c:pt idx="5">
                  <c:v>0.05</c:v>
                </c:pt>
                <c:pt idx="6">
                  <c:v>7.4999999999999997E-2</c:v>
                </c:pt>
                <c:pt idx="7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25-4488-BFCE-6420300CAFB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1870536480"/>
        <c:axId val="1870637968"/>
      </c:barChart>
      <c:catAx>
        <c:axId val="1870536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637968"/>
        <c:crosses val="autoZero"/>
        <c:auto val="1"/>
        <c:lblAlgn val="ctr"/>
        <c:lblOffset val="100"/>
        <c:noMultiLvlLbl val="0"/>
      </c:catAx>
      <c:valAx>
        <c:axId val="187063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536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VI Transparentnost i javnost poslovanja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48655754271026197"/>
          <c:y val="0.21798641621729886"/>
          <c:w val="0.85334951881014875"/>
          <c:h val="0.72088764946048411"/>
        </c:manualLayout>
      </c:layout>
      <c:barChart>
        <c:barDir val="bar"/>
        <c:grouping val="clustered"/>
        <c:varyColors val="1"/>
        <c:ser>
          <c:idx val="0"/>
          <c:order val="0"/>
          <c:spPr>
            <a:gradFill flip="none" rotWithShape="1">
              <a:gsLst>
                <a:gs pos="2000">
                  <a:schemeClr val="bg1">
                    <a:lumMod val="95000"/>
                  </a:schemeClr>
                </a:gs>
                <a:gs pos="47000">
                  <a:srgbClr val="7030A0"/>
                </a:gs>
                <a:gs pos="83000">
                  <a:srgbClr val="7030A0"/>
                </a:gs>
                <a:gs pos="100000">
                  <a:srgbClr val="7030A0"/>
                </a:gs>
              </a:gsLst>
              <a:path path="circle">
                <a:fillToRect l="100000" t="100000"/>
              </a:path>
              <a:tileRect r="-100000" b="-100000"/>
            </a:gradFill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2000">
                    <a:schemeClr val="bg1">
                      <a:lumMod val="95000"/>
                    </a:schemeClr>
                  </a:gs>
                  <a:gs pos="47000">
                    <a:srgbClr val="7030A0"/>
                  </a:gs>
                  <a:gs pos="83000">
                    <a:srgbClr val="7030A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37E-4918-B049-6E31DCDD3924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2000">
                    <a:schemeClr val="bg1">
                      <a:lumMod val="95000"/>
                    </a:schemeClr>
                  </a:gs>
                  <a:gs pos="47000">
                    <a:srgbClr val="7030A0"/>
                  </a:gs>
                  <a:gs pos="83000">
                    <a:srgbClr val="7030A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37E-4918-B049-6E31DCDD3924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2000">
                    <a:schemeClr val="bg1">
                      <a:lumMod val="95000"/>
                    </a:schemeClr>
                  </a:gs>
                  <a:gs pos="47000">
                    <a:srgbClr val="7030A0"/>
                  </a:gs>
                  <a:gs pos="83000">
                    <a:srgbClr val="7030A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37E-4918-B049-6E31DCDD3924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2000">
                    <a:schemeClr val="bg1">
                      <a:lumMod val="95000"/>
                    </a:schemeClr>
                  </a:gs>
                  <a:gs pos="47000">
                    <a:srgbClr val="7030A0"/>
                  </a:gs>
                  <a:gs pos="83000">
                    <a:srgbClr val="7030A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37E-4918-B049-6E31DCDD3924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2000">
                    <a:schemeClr val="bg1">
                      <a:lumMod val="95000"/>
                    </a:schemeClr>
                  </a:gs>
                  <a:gs pos="47000">
                    <a:srgbClr val="7030A0"/>
                  </a:gs>
                  <a:gs pos="83000">
                    <a:srgbClr val="7030A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37E-4918-B049-6E31DCDD3924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2000">
                    <a:schemeClr val="bg1">
                      <a:lumMod val="95000"/>
                    </a:schemeClr>
                  </a:gs>
                  <a:gs pos="47000">
                    <a:srgbClr val="7030A0"/>
                  </a:gs>
                  <a:gs pos="83000">
                    <a:srgbClr val="7030A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A972-48D6-A171-23F7BCAB4086}"/>
              </c:ext>
            </c:extLst>
          </c:dPt>
          <c:dPt>
            <c:idx val="6"/>
            <c:invertIfNegative val="0"/>
            <c:bubble3D val="0"/>
            <c:spPr>
              <a:gradFill flip="none" rotWithShape="1">
                <a:gsLst>
                  <a:gs pos="2000">
                    <a:schemeClr val="bg1">
                      <a:lumMod val="95000"/>
                    </a:schemeClr>
                  </a:gs>
                  <a:gs pos="47000">
                    <a:srgbClr val="7030A0"/>
                  </a:gs>
                  <a:gs pos="83000">
                    <a:srgbClr val="7030A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B37E-4918-B049-6E31DCDD3924}"/>
              </c:ext>
            </c:extLst>
          </c:dPt>
          <c:dPt>
            <c:idx val="7"/>
            <c:invertIfNegative val="0"/>
            <c:bubble3D val="0"/>
            <c:spPr>
              <a:gradFill flip="none" rotWithShape="1">
                <a:gsLst>
                  <a:gs pos="2000">
                    <a:schemeClr val="bg1">
                      <a:lumMod val="95000"/>
                    </a:schemeClr>
                  </a:gs>
                  <a:gs pos="47000">
                    <a:srgbClr val="7030A0"/>
                  </a:gs>
                  <a:gs pos="83000">
                    <a:srgbClr val="7030A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B37E-4918-B049-6E31DCDD392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Scorecard!$A$70:$A$77</c:f>
              <c:strCache>
                <c:ptCount val="8"/>
                <c:pt idx="0">
                  <c:v>VI 1. Da li LJP za objavljivanje svih relevantnih informacija koristi sopstvenu internet stranicu i/ili stranicu osnivača?</c:v>
                </c:pt>
                <c:pt idx="1">
                  <c:v>VI 2. Da li društvo pravovremeno objavljuje finansijske i poslovne izveštaje, te izveštaje eksternog revizora u skladu sa zakonom i dobrom korporativnom praksom na sopstvenoj internet stranici i/ili stranici osnivača?</c:v>
                </c:pt>
                <c:pt idx="2">
                  <c:v>VI 3. Da li LJP promptno (vanredno, mimo obaveznih tromesečnih izveštaja) obaveštava Osnivača o okolnostima koje predstavljaju materijalno značajan fiskalni rizik?</c:v>
                </c:pt>
                <c:pt idx="3">
                  <c:v>VI 4. Da li LJP  ima jasno definisanu i javno dostupnu politiku izveštavanja koja definiše principe, pravila i procedure izveštavanja nadležnih institucija (Osnivača i nadležnih ministarstava)?</c:v>
                </c:pt>
                <c:pt idx="4">
                  <c:v>VI 5.Da li LJP  ima jasno definisanu i javno dostupnu politiku izveštavanja koja definiše principe, pravila i procedure izveštavanja zainteresovane javnosti (građana, institucija civilnog društva, medija)?</c:v>
                </c:pt>
                <c:pt idx="5">
                  <c:v>VI 6. Da li postoje mehanizmi i procedure koje omogućavaju uključivanje zainteresovane javnosti (građana, institucija civilnog društva, naučne i stručne zajednice) u izradu godišnjeg plana poslovanja?</c:v>
                </c:pt>
                <c:pt idx="6">
                  <c:v>VI 7. Da li LJP, na svojoj internet stranici, objavljuje biografske podatke o članovima nadzornog odbora, izvršnih organa i lica koja obavljaju poslove nadzora i kontrole?</c:v>
                </c:pt>
                <c:pt idx="7">
                  <c:v>VI 8. Da li društvo objavljuje podatke o transakcijama sa Osnivačem i drugim LJP u lokalnoj samoupravi?</c:v>
                </c:pt>
              </c:strCache>
            </c:strRef>
          </c:cat>
          <c:val>
            <c:numRef>
              <c:f>Scorecard!$D$70:$D$77</c:f>
              <c:numCache>
                <c:formatCode>0.00%</c:formatCode>
                <c:ptCount val="8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0.1</c:v>
                </c:pt>
                <c:pt idx="4">
                  <c:v>0.05</c:v>
                </c:pt>
                <c:pt idx="5">
                  <c:v>0.1</c:v>
                </c:pt>
                <c:pt idx="6">
                  <c:v>0.05</c:v>
                </c:pt>
                <c:pt idx="7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72-48D6-A171-23F7BCAB408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1870536480"/>
        <c:axId val="1870637968"/>
      </c:barChart>
      <c:catAx>
        <c:axId val="1870536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637968"/>
        <c:crosses val="autoZero"/>
        <c:auto val="1"/>
        <c:lblAlgn val="ctr"/>
        <c:lblOffset val="100"/>
        <c:noMultiLvlLbl val="0"/>
      </c:catAx>
      <c:valAx>
        <c:axId val="187063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870536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</xdr:row>
      <xdr:rowOff>28575</xdr:rowOff>
    </xdr:from>
    <xdr:to>
      <xdr:col>5</xdr:col>
      <xdr:colOff>0</xdr:colOff>
      <xdr:row>22</xdr:row>
      <xdr:rowOff>28575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BC8748D-47DB-42F0-8686-496E09F1BB34}"/>
            </a:ext>
          </a:extLst>
        </xdr:cNvPr>
        <xdr:cNvGrpSpPr/>
      </xdr:nvGrpSpPr>
      <xdr:grpSpPr>
        <a:xfrm>
          <a:off x="2438400" y="1133475"/>
          <a:ext cx="609600" cy="2987040"/>
          <a:chOff x="2724150" y="1924050"/>
          <a:chExt cx="609600" cy="3305175"/>
        </a:xfrm>
      </xdr:grpSpPr>
      <xdr:sp macro="" textlink="">
        <xdr:nvSpPr>
          <xdr:cNvPr id="3" name="Freeform 11">
            <a:extLst>
              <a:ext uri="{FF2B5EF4-FFF2-40B4-BE49-F238E27FC236}">
                <a16:creationId xmlns:a16="http://schemas.microsoft.com/office/drawing/2014/main" id="{00E535FA-BB19-499B-8D5D-26A2C8E0D43F}"/>
              </a:ext>
            </a:extLst>
          </xdr:cNvPr>
          <xdr:cNvSpPr>
            <a:spLocks/>
          </xdr:cNvSpPr>
        </xdr:nvSpPr>
        <xdr:spPr bwMode="auto">
          <a:xfrm>
            <a:off x="2724150" y="1924050"/>
            <a:ext cx="600075" cy="1352550"/>
          </a:xfrm>
          <a:custGeom>
            <a:avLst/>
            <a:gdLst>
              <a:gd name="T0" fmla="*/ 0 w 220"/>
              <a:gd name="T1" fmla="*/ 0 h 27"/>
              <a:gd name="T2" fmla="*/ 2147483646 w 220"/>
              <a:gd name="T3" fmla="*/ 0 h 27"/>
              <a:gd name="T4" fmla="*/ 2147483646 w 220"/>
              <a:gd name="T5" fmla="*/ 2147483646 h 27"/>
              <a:gd name="T6" fmla="*/ 2147483646 w 220"/>
              <a:gd name="T7" fmla="*/ 2147483646 h 27"/>
              <a:gd name="T8" fmla="*/ 0 60000 65536"/>
              <a:gd name="T9" fmla="*/ 0 60000 65536"/>
              <a:gd name="T10" fmla="*/ 0 60000 65536"/>
              <a:gd name="T11" fmla="*/ 0 60000 65536"/>
              <a:gd name="T12" fmla="*/ 0 w 220"/>
              <a:gd name="T13" fmla="*/ 0 h 27"/>
              <a:gd name="T14" fmla="*/ 220 w 220"/>
              <a:gd name="T15" fmla="*/ 27 h 27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20" h="27">
                <a:moveTo>
                  <a:pt x="0" y="0"/>
                </a:moveTo>
                <a:lnTo>
                  <a:pt x="110" y="0"/>
                </a:lnTo>
                <a:lnTo>
                  <a:pt x="110" y="27"/>
                </a:lnTo>
                <a:lnTo>
                  <a:pt x="220" y="27"/>
                </a:ln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Freeform 12">
            <a:extLst>
              <a:ext uri="{FF2B5EF4-FFF2-40B4-BE49-F238E27FC236}">
                <a16:creationId xmlns:a16="http://schemas.microsoft.com/office/drawing/2014/main" id="{305C3B91-8F21-4015-A503-E86FDB400045}"/>
              </a:ext>
            </a:extLst>
          </xdr:cNvPr>
          <xdr:cNvSpPr>
            <a:spLocks/>
          </xdr:cNvSpPr>
        </xdr:nvSpPr>
        <xdr:spPr bwMode="auto">
          <a:xfrm flipV="1">
            <a:off x="2724150" y="3733800"/>
            <a:ext cx="581025" cy="1495425"/>
          </a:xfrm>
          <a:custGeom>
            <a:avLst/>
            <a:gdLst>
              <a:gd name="T0" fmla="*/ 0 w 220"/>
              <a:gd name="T1" fmla="*/ 0 h 27"/>
              <a:gd name="T2" fmla="*/ 2147483646 w 220"/>
              <a:gd name="T3" fmla="*/ 0 h 27"/>
              <a:gd name="T4" fmla="*/ 2147483646 w 220"/>
              <a:gd name="T5" fmla="*/ 2147483646 h 27"/>
              <a:gd name="T6" fmla="*/ 2147483646 w 220"/>
              <a:gd name="T7" fmla="*/ 2147483646 h 27"/>
              <a:gd name="T8" fmla="*/ 0 60000 65536"/>
              <a:gd name="T9" fmla="*/ 0 60000 65536"/>
              <a:gd name="T10" fmla="*/ 0 60000 65536"/>
              <a:gd name="T11" fmla="*/ 0 60000 65536"/>
              <a:gd name="T12" fmla="*/ 0 w 220"/>
              <a:gd name="T13" fmla="*/ 0 h 27"/>
              <a:gd name="T14" fmla="*/ 220 w 220"/>
              <a:gd name="T15" fmla="*/ 27 h 27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20" h="27">
                <a:moveTo>
                  <a:pt x="0" y="0"/>
                </a:moveTo>
                <a:lnTo>
                  <a:pt x="110" y="0"/>
                </a:lnTo>
                <a:lnTo>
                  <a:pt x="110" y="27"/>
                </a:lnTo>
                <a:lnTo>
                  <a:pt x="220" y="27"/>
                </a:ln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cxnSp macro="">
        <xdr:nvCxnSpPr>
          <xdr:cNvPr id="5" name="Straight Arrow Connector 6">
            <a:extLst>
              <a:ext uri="{FF2B5EF4-FFF2-40B4-BE49-F238E27FC236}">
                <a16:creationId xmlns:a16="http://schemas.microsoft.com/office/drawing/2014/main" id="{EC0B2F86-B263-4BA9-A4B6-1E1D222E0586}"/>
              </a:ext>
            </a:extLst>
          </xdr:cNvPr>
          <xdr:cNvCxnSpPr>
            <a:cxnSpLocks noChangeShapeType="1"/>
          </xdr:cNvCxnSpPr>
        </xdr:nvCxnSpPr>
        <xdr:spPr bwMode="auto">
          <a:xfrm>
            <a:off x="2724150" y="3476625"/>
            <a:ext cx="609600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  <xdr:twoCellAnchor>
    <xdr:from>
      <xdr:col>9</xdr:col>
      <xdr:colOff>0</xdr:colOff>
      <xdr:row>6</xdr:row>
      <xdr:rowOff>28575</xdr:rowOff>
    </xdr:from>
    <xdr:to>
      <xdr:col>10</xdr:col>
      <xdr:colOff>0</xdr:colOff>
      <xdr:row>22</xdr:row>
      <xdr:rowOff>28575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42FC923A-8626-4289-92F5-30BBF1B9F1EC}"/>
            </a:ext>
          </a:extLst>
        </xdr:cNvPr>
        <xdr:cNvGrpSpPr/>
      </xdr:nvGrpSpPr>
      <xdr:grpSpPr>
        <a:xfrm>
          <a:off x="5486400" y="1133475"/>
          <a:ext cx="609600" cy="2987040"/>
          <a:chOff x="5876925" y="1924050"/>
          <a:chExt cx="609600" cy="3305175"/>
        </a:xfrm>
      </xdr:grpSpPr>
      <xdr:sp macro="" textlink="">
        <xdr:nvSpPr>
          <xdr:cNvPr id="7" name="Freeform 13">
            <a:extLst>
              <a:ext uri="{FF2B5EF4-FFF2-40B4-BE49-F238E27FC236}">
                <a16:creationId xmlns:a16="http://schemas.microsoft.com/office/drawing/2014/main" id="{3A091364-1C02-4E72-AEB0-2C8BE055CAED}"/>
              </a:ext>
            </a:extLst>
          </xdr:cNvPr>
          <xdr:cNvSpPr>
            <a:spLocks/>
          </xdr:cNvSpPr>
        </xdr:nvSpPr>
        <xdr:spPr bwMode="auto">
          <a:xfrm flipH="1">
            <a:off x="5876925" y="1924050"/>
            <a:ext cx="609600" cy="1352550"/>
          </a:xfrm>
          <a:custGeom>
            <a:avLst/>
            <a:gdLst>
              <a:gd name="T0" fmla="*/ 0 w 220"/>
              <a:gd name="T1" fmla="*/ 0 h 27"/>
              <a:gd name="T2" fmla="*/ 2147483646 w 220"/>
              <a:gd name="T3" fmla="*/ 0 h 27"/>
              <a:gd name="T4" fmla="*/ 2147483646 w 220"/>
              <a:gd name="T5" fmla="*/ 2147483646 h 27"/>
              <a:gd name="T6" fmla="*/ 2147483646 w 220"/>
              <a:gd name="T7" fmla="*/ 2147483646 h 27"/>
              <a:gd name="T8" fmla="*/ 0 60000 65536"/>
              <a:gd name="T9" fmla="*/ 0 60000 65536"/>
              <a:gd name="T10" fmla="*/ 0 60000 65536"/>
              <a:gd name="T11" fmla="*/ 0 60000 65536"/>
              <a:gd name="T12" fmla="*/ 0 w 220"/>
              <a:gd name="T13" fmla="*/ 0 h 27"/>
              <a:gd name="T14" fmla="*/ 220 w 220"/>
              <a:gd name="T15" fmla="*/ 27 h 27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20" h="27">
                <a:moveTo>
                  <a:pt x="0" y="0"/>
                </a:moveTo>
                <a:lnTo>
                  <a:pt x="110" y="0"/>
                </a:lnTo>
                <a:lnTo>
                  <a:pt x="110" y="27"/>
                </a:lnTo>
                <a:lnTo>
                  <a:pt x="220" y="27"/>
                </a:ln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" name="Freeform 14">
            <a:extLst>
              <a:ext uri="{FF2B5EF4-FFF2-40B4-BE49-F238E27FC236}">
                <a16:creationId xmlns:a16="http://schemas.microsoft.com/office/drawing/2014/main" id="{D12CEA8E-8ECA-462D-8348-3BE0C9C45428}"/>
              </a:ext>
            </a:extLst>
          </xdr:cNvPr>
          <xdr:cNvSpPr>
            <a:spLocks/>
          </xdr:cNvSpPr>
        </xdr:nvSpPr>
        <xdr:spPr bwMode="auto">
          <a:xfrm flipH="1" flipV="1">
            <a:off x="5876925" y="3733800"/>
            <a:ext cx="609600" cy="1495425"/>
          </a:xfrm>
          <a:custGeom>
            <a:avLst/>
            <a:gdLst>
              <a:gd name="T0" fmla="*/ 0 w 220"/>
              <a:gd name="T1" fmla="*/ 0 h 27"/>
              <a:gd name="T2" fmla="*/ 2147483646 w 220"/>
              <a:gd name="T3" fmla="*/ 0 h 27"/>
              <a:gd name="T4" fmla="*/ 2147483646 w 220"/>
              <a:gd name="T5" fmla="*/ 2147483646 h 27"/>
              <a:gd name="T6" fmla="*/ 2147483646 w 220"/>
              <a:gd name="T7" fmla="*/ 2147483646 h 27"/>
              <a:gd name="T8" fmla="*/ 0 60000 65536"/>
              <a:gd name="T9" fmla="*/ 0 60000 65536"/>
              <a:gd name="T10" fmla="*/ 0 60000 65536"/>
              <a:gd name="T11" fmla="*/ 0 60000 65536"/>
              <a:gd name="T12" fmla="*/ 0 w 220"/>
              <a:gd name="T13" fmla="*/ 0 h 27"/>
              <a:gd name="T14" fmla="*/ 220 w 220"/>
              <a:gd name="T15" fmla="*/ 27 h 27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20" h="27">
                <a:moveTo>
                  <a:pt x="0" y="0"/>
                </a:moveTo>
                <a:lnTo>
                  <a:pt x="110" y="0"/>
                </a:lnTo>
                <a:lnTo>
                  <a:pt x="110" y="27"/>
                </a:lnTo>
                <a:lnTo>
                  <a:pt x="220" y="27"/>
                </a:ln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cxnSp macro="">
        <xdr:nvCxnSpPr>
          <xdr:cNvPr id="9" name="Straight Arrow Connector 8">
            <a:extLst>
              <a:ext uri="{FF2B5EF4-FFF2-40B4-BE49-F238E27FC236}">
                <a16:creationId xmlns:a16="http://schemas.microsoft.com/office/drawing/2014/main" id="{76C9B057-4907-4DFE-8D57-DA441559D808}"/>
              </a:ext>
            </a:extLst>
          </xdr:cNvPr>
          <xdr:cNvCxnSpPr>
            <a:cxnSpLocks noChangeShapeType="1"/>
          </xdr:cNvCxnSpPr>
        </xdr:nvCxnSpPr>
        <xdr:spPr bwMode="auto">
          <a:xfrm rot="10800000">
            <a:off x="5886450" y="3495675"/>
            <a:ext cx="600075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  <xdr:twoCellAnchor>
    <xdr:from>
      <xdr:col>0</xdr:col>
      <xdr:colOff>190500</xdr:colOff>
      <xdr:row>27</xdr:row>
      <xdr:rowOff>148590</xdr:rowOff>
    </xdr:from>
    <xdr:to>
      <xdr:col>14</xdr:col>
      <xdr:colOff>502920</xdr:colOff>
      <xdr:row>48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E845209-A227-4A95-A26B-AE37C6A18E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213360</xdr:colOff>
      <xdr:row>52</xdr:row>
      <xdr:rowOff>30480</xdr:rowOff>
    </xdr:from>
    <xdr:to>
      <xdr:col>14</xdr:col>
      <xdr:colOff>525780</xdr:colOff>
      <xdr:row>73</xdr:row>
      <xdr:rowOff>34290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7A294E6-E369-48DB-A255-7FC9AAF19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198120</xdr:colOff>
      <xdr:row>75</xdr:row>
      <xdr:rowOff>0</xdr:rowOff>
    </xdr:from>
    <xdr:to>
      <xdr:col>14</xdr:col>
      <xdr:colOff>510540</xdr:colOff>
      <xdr:row>96</xdr:row>
      <xdr:rowOff>3810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412E719-E363-4216-BF02-3A396A011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129540</xdr:colOff>
      <xdr:row>97</xdr:row>
      <xdr:rowOff>49530</xdr:rowOff>
    </xdr:from>
    <xdr:to>
      <xdr:col>14</xdr:col>
      <xdr:colOff>518160</xdr:colOff>
      <xdr:row>121</xdr:row>
      <xdr:rowOff>121920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A6D8391C-7F9F-406E-AA87-06D279016B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144780</xdr:colOff>
      <xdr:row>122</xdr:row>
      <xdr:rowOff>99060</xdr:rowOff>
    </xdr:from>
    <xdr:to>
      <xdr:col>14</xdr:col>
      <xdr:colOff>525780</xdr:colOff>
      <xdr:row>143</xdr:row>
      <xdr:rowOff>102870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7DDD55F-6631-48EF-BCBD-B15800068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182880</xdr:colOff>
      <xdr:row>143</xdr:row>
      <xdr:rowOff>167640</xdr:rowOff>
    </xdr:from>
    <xdr:to>
      <xdr:col>14</xdr:col>
      <xdr:colOff>495300</xdr:colOff>
      <xdr:row>164</xdr:row>
      <xdr:rowOff>171450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B569DD30-31F2-4A5C-A37F-51C2DB21A6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198120</xdr:colOff>
      <xdr:row>165</xdr:row>
      <xdr:rowOff>144780</xdr:rowOff>
    </xdr:from>
    <xdr:to>
      <xdr:col>14</xdr:col>
      <xdr:colOff>510540</xdr:colOff>
      <xdr:row>189</xdr:row>
      <xdr:rowOff>22860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FAD58F6-459C-49D6-9AFA-2B1550D8C6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72729-D6C7-4B61-A9DF-CCE122515478}">
  <dimension ref="A1:H116"/>
  <sheetViews>
    <sheetView tabSelected="1" zoomScale="85" zoomScaleNormal="85" workbookViewId="0">
      <selection activeCell="H6" sqref="H6"/>
    </sheetView>
  </sheetViews>
  <sheetFormatPr defaultRowHeight="14.4" x14ac:dyDescent="0.3"/>
  <cols>
    <col min="1" max="1" width="52.5546875" style="8" customWidth="1"/>
    <col min="2" max="2" width="9.33203125" style="2" customWidth="1"/>
    <col min="3" max="3" width="11" style="2" customWidth="1"/>
    <col min="4" max="4" width="15.33203125" style="2" customWidth="1"/>
    <col min="5" max="5" width="45.77734375" style="2" customWidth="1"/>
    <col min="6" max="8" width="8.88671875" style="2"/>
  </cols>
  <sheetData>
    <row r="1" spans="1:8" ht="28.8" customHeight="1" x14ac:dyDescent="0.3">
      <c r="A1" s="71" t="s">
        <v>107</v>
      </c>
      <c r="B1" s="71"/>
      <c r="C1" s="71"/>
      <c r="D1" s="71"/>
      <c r="E1" s="71"/>
    </row>
    <row r="3" spans="1:8" ht="27.6" customHeight="1" x14ac:dyDescent="0.3">
      <c r="A3" s="19" t="s">
        <v>89</v>
      </c>
      <c r="B3" s="72"/>
      <c r="C3" s="72"/>
      <c r="D3" s="72"/>
      <c r="E3" s="72"/>
    </row>
    <row r="4" spans="1:8" ht="25.8" customHeight="1" x14ac:dyDescent="0.3">
      <c r="A4" s="19" t="s">
        <v>90</v>
      </c>
      <c r="B4" s="72"/>
      <c r="C4" s="72"/>
      <c r="D4" s="72"/>
      <c r="E4" s="72"/>
    </row>
    <row r="6" spans="1:8" ht="43.2" x14ac:dyDescent="0.3">
      <c r="A6" s="14" t="s">
        <v>87</v>
      </c>
      <c r="B6" s="15" t="s">
        <v>88</v>
      </c>
      <c r="C6" s="16" t="s">
        <v>82</v>
      </c>
      <c r="D6" s="14" t="s">
        <v>83</v>
      </c>
      <c r="E6" s="15" t="s">
        <v>0</v>
      </c>
    </row>
    <row r="7" spans="1:8" x14ac:dyDescent="0.3">
      <c r="B7" s="10"/>
      <c r="C7" s="10"/>
      <c r="D7" s="10"/>
    </row>
    <row r="8" spans="1:8" ht="27.6" customHeight="1" x14ac:dyDescent="0.3">
      <c r="A8" s="73" t="s">
        <v>102</v>
      </c>
      <c r="B8" s="73"/>
      <c r="C8" s="73"/>
      <c r="D8" s="73"/>
      <c r="E8" s="46">
        <v>0.1</v>
      </c>
    </row>
    <row r="10" spans="1:8" ht="73.95" customHeight="1" x14ac:dyDescent="0.3">
      <c r="A10" s="57" t="s">
        <v>2</v>
      </c>
      <c r="B10" s="1"/>
      <c r="C10" s="58">
        <v>0.15</v>
      </c>
      <c r="D10" s="59">
        <f>IF(B10="da",C10,IF(B10="ne",0,C10*0.5))</f>
        <v>7.4999999999999997E-2</v>
      </c>
      <c r="E10" s="68" t="s">
        <v>3</v>
      </c>
      <c r="F10" s="3"/>
      <c r="G10" s="3"/>
      <c r="H10" s="4"/>
    </row>
    <row r="11" spans="1:8" ht="73.95" customHeight="1" x14ac:dyDescent="0.3">
      <c r="A11" s="57" t="s">
        <v>4</v>
      </c>
      <c r="B11" s="1"/>
      <c r="C11" s="58">
        <v>0.15</v>
      </c>
      <c r="D11" s="59">
        <f t="shared" ref="D11:D14" si="0">IF(B11="da",C11,IF(B11="ne",0,C11*0.5))</f>
        <v>7.4999999999999997E-2</v>
      </c>
      <c r="E11" s="68" t="s">
        <v>5</v>
      </c>
      <c r="F11" s="3"/>
      <c r="G11" s="3"/>
      <c r="H11" s="4"/>
    </row>
    <row r="12" spans="1:8" ht="73.95" customHeight="1" x14ac:dyDescent="0.3">
      <c r="A12" s="57" t="s">
        <v>6</v>
      </c>
      <c r="B12" s="1"/>
      <c r="C12" s="58">
        <v>0.2</v>
      </c>
      <c r="D12" s="59">
        <f t="shared" si="0"/>
        <v>0.1</v>
      </c>
      <c r="E12" s="68" t="s">
        <v>7</v>
      </c>
      <c r="F12" s="3"/>
      <c r="G12" s="3"/>
      <c r="H12" s="4"/>
    </row>
    <row r="13" spans="1:8" ht="73.95" customHeight="1" x14ac:dyDescent="0.3">
      <c r="A13" s="57" t="s">
        <v>8</v>
      </c>
      <c r="B13" s="1"/>
      <c r="C13" s="58">
        <v>0.2</v>
      </c>
      <c r="D13" s="59">
        <f t="shared" si="0"/>
        <v>0.1</v>
      </c>
      <c r="E13" s="68" t="s">
        <v>9</v>
      </c>
      <c r="F13" s="3"/>
      <c r="G13" s="3"/>
      <c r="H13" s="4"/>
    </row>
    <row r="14" spans="1:8" ht="73.95" customHeight="1" x14ac:dyDescent="0.3">
      <c r="A14" s="57" t="s">
        <v>80</v>
      </c>
      <c r="B14" s="1"/>
      <c r="C14" s="58">
        <v>0.3</v>
      </c>
      <c r="D14" s="59">
        <f t="shared" si="0"/>
        <v>0.15</v>
      </c>
      <c r="E14" s="68" t="s">
        <v>10</v>
      </c>
      <c r="F14" s="3"/>
      <c r="G14" s="3"/>
      <c r="H14" s="4"/>
    </row>
    <row r="15" spans="1:8" ht="25.8" customHeight="1" x14ac:dyDescent="0.3">
      <c r="A15" s="3"/>
      <c r="B15" s="3"/>
      <c r="C15" s="60">
        <f>SUM(C10:C14)</f>
        <v>1</v>
      </c>
      <c r="D15" s="60">
        <f>SUM(D10:D14)</f>
        <v>0.5</v>
      </c>
      <c r="E15" s="3"/>
      <c r="F15" s="3"/>
      <c r="G15" s="3"/>
      <c r="H15" s="4"/>
    </row>
    <row r="16" spans="1:8" ht="25.8" customHeight="1" x14ac:dyDescent="0.3">
      <c r="A16" s="3"/>
      <c r="B16" s="3"/>
      <c r="C16" s="13"/>
      <c r="D16" s="13"/>
      <c r="E16" s="3"/>
      <c r="F16" s="3"/>
      <c r="G16" s="3"/>
      <c r="H16" s="4"/>
    </row>
    <row r="17" spans="1:8" ht="28.8" customHeight="1" x14ac:dyDescent="0.3">
      <c r="A17" s="74" t="s">
        <v>103</v>
      </c>
      <c r="B17" s="74"/>
      <c r="C17" s="74"/>
      <c r="D17" s="74"/>
      <c r="E17" s="45">
        <v>0.2</v>
      </c>
      <c r="F17" s="5"/>
      <c r="G17" s="5"/>
      <c r="H17" s="4"/>
    </row>
    <row r="18" spans="1:8" ht="25.2" customHeight="1" x14ac:dyDescent="0.3">
      <c r="B18" s="5"/>
      <c r="C18" s="5"/>
      <c r="D18" s="5"/>
      <c r="E18" s="5"/>
      <c r="F18" s="5"/>
      <c r="G18" s="5"/>
      <c r="H18" s="4"/>
    </row>
    <row r="19" spans="1:8" ht="73.95" customHeight="1" x14ac:dyDescent="0.3">
      <c r="A19" s="57" t="s">
        <v>11</v>
      </c>
      <c r="B19" s="1"/>
      <c r="C19" s="58">
        <v>0.15</v>
      </c>
      <c r="D19" s="59">
        <f t="shared" ref="D19:D27" si="1">IF(B19="da",C19,IF(B19="ne",0,C19*0.5))</f>
        <v>7.4999999999999997E-2</v>
      </c>
      <c r="E19" s="68" t="s">
        <v>12</v>
      </c>
      <c r="F19" s="3"/>
      <c r="G19" s="3"/>
      <c r="H19" s="4"/>
    </row>
    <row r="20" spans="1:8" ht="73.95" customHeight="1" x14ac:dyDescent="0.3">
      <c r="A20" s="57" t="s">
        <v>13</v>
      </c>
      <c r="B20" s="1"/>
      <c r="C20" s="58">
        <v>0.1</v>
      </c>
      <c r="D20" s="59">
        <f t="shared" si="1"/>
        <v>0.05</v>
      </c>
      <c r="E20" s="68" t="s">
        <v>84</v>
      </c>
      <c r="F20" s="3"/>
      <c r="G20" s="3"/>
      <c r="H20" s="4"/>
    </row>
    <row r="21" spans="1:8" ht="73.95" customHeight="1" x14ac:dyDescent="0.3">
      <c r="A21" s="57" t="s">
        <v>14</v>
      </c>
      <c r="B21" s="1"/>
      <c r="C21" s="58">
        <v>0.05</v>
      </c>
      <c r="D21" s="59">
        <f t="shared" si="1"/>
        <v>2.5000000000000001E-2</v>
      </c>
      <c r="E21" s="68" t="s">
        <v>15</v>
      </c>
      <c r="F21" s="3"/>
      <c r="G21" s="3"/>
      <c r="H21" s="4"/>
    </row>
    <row r="22" spans="1:8" ht="73.95" customHeight="1" x14ac:dyDescent="0.3">
      <c r="A22" s="57" t="s">
        <v>16</v>
      </c>
      <c r="B22" s="1"/>
      <c r="C22" s="58">
        <v>0.15</v>
      </c>
      <c r="D22" s="59">
        <f t="shared" si="1"/>
        <v>7.4999999999999997E-2</v>
      </c>
      <c r="E22" s="68" t="s">
        <v>17</v>
      </c>
      <c r="F22" s="3"/>
      <c r="G22" s="3"/>
      <c r="H22" s="4"/>
    </row>
    <row r="23" spans="1:8" ht="94.2" customHeight="1" x14ac:dyDescent="0.3">
      <c r="A23" s="57" t="s">
        <v>18</v>
      </c>
      <c r="B23" s="1"/>
      <c r="C23" s="58">
        <v>0.15</v>
      </c>
      <c r="D23" s="59">
        <f t="shared" si="1"/>
        <v>7.4999999999999997E-2</v>
      </c>
      <c r="E23" s="68" t="s">
        <v>19</v>
      </c>
      <c r="F23" s="3"/>
      <c r="G23" s="3"/>
      <c r="H23" s="4"/>
    </row>
    <row r="24" spans="1:8" ht="73.95" customHeight="1" x14ac:dyDescent="0.3">
      <c r="A24" s="57" t="s">
        <v>20</v>
      </c>
      <c r="B24" s="1"/>
      <c r="C24" s="58">
        <v>0.1</v>
      </c>
      <c r="D24" s="59">
        <f t="shared" si="1"/>
        <v>0.05</v>
      </c>
      <c r="E24" s="68" t="s">
        <v>21</v>
      </c>
      <c r="F24" s="3"/>
      <c r="G24" s="3"/>
      <c r="H24" s="4"/>
    </row>
    <row r="25" spans="1:8" ht="73.95" customHeight="1" x14ac:dyDescent="0.3">
      <c r="A25" s="57" t="s">
        <v>22</v>
      </c>
      <c r="B25" s="1"/>
      <c r="C25" s="58">
        <v>0.15</v>
      </c>
      <c r="D25" s="59">
        <f t="shared" si="1"/>
        <v>7.4999999999999997E-2</v>
      </c>
      <c r="E25" s="68" t="s">
        <v>23</v>
      </c>
      <c r="F25" s="3"/>
      <c r="G25" s="3"/>
      <c r="H25" s="4"/>
    </row>
    <row r="26" spans="1:8" ht="73.95" customHeight="1" x14ac:dyDescent="0.3">
      <c r="A26" s="57" t="s">
        <v>24</v>
      </c>
      <c r="B26" s="1" t="s">
        <v>1</v>
      </c>
      <c r="C26" s="58">
        <v>0.05</v>
      </c>
      <c r="D26" s="59">
        <f t="shared" si="1"/>
        <v>0</v>
      </c>
      <c r="E26" s="68" t="s">
        <v>25</v>
      </c>
      <c r="F26" s="3"/>
      <c r="G26" s="3"/>
      <c r="H26" s="4"/>
    </row>
    <row r="27" spans="1:8" ht="73.95" customHeight="1" x14ac:dyDescent="0.3">
      <c r="A27" s="57" t="s">
        <v>26</v>
      </c>
      <c r="B27" s="1"/>
      <c r="C27" s="58">
        <v>0.1</v>
      </c>
      <c r="D27" s="59">
        <f t="shared" si="1"/>
        <v>0.05</v>
      </c>
      <c r="E27" s="68" t="s">
        <v>27</v>
      </c>
      <c r="F27" s="3"/>
      <c r="G27" s="3"/>
      <c r="H27" s="4"/>
    </row>
    <row r="28" spans="1:8" ht="28.2" customHeight="1" x14ac:dyDescent="0.3">
      <c r="B28" s="5"/>
      <c r="C28" s="61">
        <f>SUM(C19:C27)</f>
        <v>1</v>
      </c>
      <c r="D28" s="62">
        <f>SUM(D19:D27)</f>
        <v>0.47499999999999998</v>
      </c>
      <c r="E28" s="5"/>
      <c r="F28" s="5"/>
      <c r="G28" s="5"/>
      <c r="H28" s="5"/>
    </row>
    <row r="29" spans="1:8" ht="28.2" customHeight="1" x14ac:dyDescent="0.3">
      <c r="B29" s="5"/>
      <c r="C29" s="5"/>
      <c r="D29" s="5"/>
      <c r="E29" s="5"/>
      <c r="F29" s="5"/>
      <c r="G29" s="5"/>
      <c r="H29" s="5"/>
    </row>
    <row r="30" spans="1:8" ht="33.6" customHeight="1" x14ac:dyDescent="0.3">
      <c r="A30" s="75" t="s">
        <v>108</v>
      </c>
      <c r="B30" s="75"/>
      <c r="C30" s="75"/>
      <c r="D30" s="75"/>
      <c r="E30" s="48">
        <v>0.15</v>
      </c>
      <c r="F30" s="5"/>
      <c r="G30" s="5"/>
      <c r="H30" s="4"/>
    </row>
    <row r="31" spans="1:8" ht="24" customHeight="1" x14ac:dyDescent="0.3">
      <c r="B31" s="5"/>
      <c r="C31" s="5"/>
      <c r="D31" s="5"/>
      <c r="E31" s="5"/>
      <c r="F31" s="5"/>
      <c r="G31" s="5"/>
      <c r="H31" s="4"/>
    </row>
    <row r="32" spans="1:8" ht="73.95" customHeight="1" x14ac:dyDescent="0.3">
      <c r="A32" s="57" t="s">
        <v>28</v>
      </c>
      <c r="B32" s="1"/>
      <c r="C32" s="58">
        <v>0.05</v>
      </c>
      <c r="D32" s="63">
        <f>IF(B32="da",C32,IF(B32="ne",0,C32*0.5))</f>
        <v>2.5000000000000001E-2</v>
      </c>
      <c r="E32" s="68" t="s">
        <v>29</v>
      </c>
      <c r="F32" s="3"/>
      <c r="G32" s="3"/>
      <c r="H32" s="4"/>
    </row>
    <row r="33" spans="1:8" ht="73.95" customHeight="1" x14ac:dyDescent="0.3">
      <c r="A33" s="57" t="s">
        <v>30</v>
      </c>
      <c r="B33" s="1"/>
      <c r="C33" s="58">
        <v>0.05</v>
      </c>
      <c r="D33" s="63">
        <f t="shared" ref="D33:D42" si="2">IF(B33="da",C33,IF(B33="ne",0,C33*0.5))</f>
        <v>2.5000000000000001E-2</v>
      </c>
      <c r="E33" s="68" t="s">
        <v>31</v>
      </c>
      <c r="F33" s="3"/>
      <c r="G33" s="3"/>
      <c r="H33" s="4"/>
    </row>
    <row r="34" spans="1:8" ht="73.95" customHeight="1" x14ac:dyDescent="0.3">
      <c r="A34" s="57" t="s">
        <v>32</v>
      </c>
      <c r="B34" s="1"/>
      <c r="C34" s="58">
        <v>0.05</v>
      </c>
      <c r="D34" s="63">
        <f t="shared" si="2"/>
        <v>2.5000000000000001E-2</v>
      </c>
      <c r="E34" s="68" t="s">
        <v>31</v>
      </c>
      <c r="F34" s="3"/>
      <c r="G34" s="3"/>
      <c r="H34" s="4"/>
    </row>
    <row r="35" spans="1:8" ht="73.95" customHeight="1" x14ac:dyDescent="0.3">
      <c r="A35" s="57" t="s">
        <v>33</v>
      </c>
      <c r="B35" s="1"/>
      <c r="C35" s="58">
        <v>0.15</v>
      </c>
      <c r="D35" s="63">
        <f t="shared" si="2"/>
        <v>7.4999999999999997E-2</v>
      </c>
      <c r="E35" s="68" t="s">
        <v>34</v>
      </c>
      <c r="F35" s="3"/>
      <c r="G35" s="3"/>
      <c r="H35" s="4"/>
    </row>
    <row r="36" spans="1:8" ht="73.95" customHeight="1" x14ac:dyDescent="0.3">
      <c r="A36" s="57" t="s">
        <v>35</v>
      </c>
      <c r="B36" s="1"/>
      <c r="C36" s="58">
        <v>0.1</v>
      </c>
      <c r="D36" s="63">
        <f t="shared" si="2"/>
        <v>0.05</v>
      </c>
      <c r="E36" s="68" t="s">
        <v>36</v>
      </c>
      <c r="F36" s="3"/>
      <c r="G36" s="3"/>
      <c r="H36" s="4"/>
    </row>
    <row r="37" spans="1:8" ht="73.95" customHeight="1" x14ac:dyDescent="0.3">
      <c r="A37" s="57" t="s">
        <v>37</v>
      </c>
      <c r="B37" s="1"/>
      <c r="C37" s="58">
        <v>0.1</v>
      </c>
      <c r="D37" s="63">
        <f t="shared" si="2"/>
        <v>0.05</v>
      </c>
      <c r="E37" s="68" t="s">
        <v>38</v>
      </c>
      <c r="F37" s="3"/>
      <c r="G37" s="3"/>
      <c r="H37" s="4"/>
    </row>
    <row r="38" spans="1:8" ht="73.95" customHeight="1" x14ac:dyDescent="0.3">
      <c r="A38" s="57" t="s">
        <v>39</v>
      </c>
      <c r="B38" s="1"/>
      <c r="C38" s="58">
        <v>0.1</v>
      </c>
      <c r="D38" s="63">
        <f t="shared" si="2"/>
        <v>0.05</v>
      </c>
      <c r="E38" s="68" t="s">
        <v>85</v>
      </c>
      <c r="F38" s="3"/>
      <c r="G38" s="3"/>
      <c r="H38" s="4"/>
    </row>
    <row r="39" spans="1:8" ht="73.95" customHeight="1" x14ac:dyDescent="0.3">
      <c r="A39" s="57" t="s">
        <v>40</v>
      </c>
      <c r="B39" s="1"/>
      <c r="C39" s="58">
        <v>0.05</v>
      </c>
      <c r="D39" s="63">
        <f t="shared" si="2"/>
        <v>2.5000000000000001E-2</v>
      </c>
      <c r="E39" s="68" t="s">
        <v>86</v>
      </c>
      <c r="F39" s="3"/>
      <c r="G39" s="3"/>
      <c r="H39" s="4"/>
    </row>
    <row r="40" spans="1:8" ht="73.95" customHeight="1" x14ac:dyDescent="0.3">
      <c r="A40" s="57" t="s">
        <v>41</v>
      </c>
      <c r="B40" s="1"/>
      <c r="C40" s="58">
        <v>0.1</v>
      </c>
      <c r="D40" s="63">
        <f t="shared" si="2"/>
        <v>0.05</v>
      </c>
      <c r="E40" s="68" t="s">
        <v>42</v>
      </c>
      <c r="F40" s="3"/>
      <c r="G40" s="3"/>
      <c r="H40" s="4"/>
    </row>
    <row r="41" spans="1:8" ht="88.8" customHeight="1" x14ac:dyDescent="0.3">
      <c r="A41" s="57" t="s">
        <v>81</v>
      </c>
      <c r="B41" s="1"/>
      <c r="C41" s="58">
        <v>0.1</v>
      </c>
      <c r="D41" s="63">
        <f t="shared" si="2"/>
        <v>0.05</v>
      </c>
      <c r="E41" s="68" t="s">
        <v>43</v>
      </c>
      <c r="F41" s="3"/>
      <c r="G41" s="3"/>
      <c r="H41" s="4"/>
    </row>
    <row r="42" spans="1:8" ht="73.95" customHeight="1" x14ac:dyDescent="0.3">
      <c r="A42" s="57" t="s">
        <v>44</v>
      </c>
      <c r="B42" s="1"/>
      <c r="C42" s="58">
        <v>0.15</v>
      </c>
      <c r="D42" s="63">
        <f t="shared" si="2"/>
        <v>7.4999999999999997E-2</v>
      </c>
      <c r="E42" s="68" t="s">
        <v>45</v>
      </c>
      <c r="F42" s="3"/>
      <c r="G42" s="3"/>
      <c r="H42" s="4"/>
    </row>
    <row r="43" spans="1:8" ht="27.6" customHeight="1" x14ac:dyDescent="0.3">
      <c r="A43" s="6"/>
      <c r="B43" s="6"/>
      <c r="C43" s="64">
        <f>SUM(C32:C42)</f>
        <v>1</v>
      </c>
      <c r="D43" s="64">
        <f>SUM(D32:D42)</f>
        <v>0.5</v>
      </c>
      <c r="E43" s="6"/>
      <c r="F43" s="6"/>
      <c r="G43" s="6"/>
      <c r="H43" s="4"/>
    </row>
    <row r="44" spans="1:8" ht="27.6" customHeight="1" x14ac:dyDescent="0.3">
      <c r="A44" s="6"/>
      <c r="B44" s="6"/>
      <c r="C44" s="17"/>
      <c r="D44" s="17"/>
      <c r="E44" s="6"/>
      <c r="F44" s="6"/>
      <c r="G44" s="6"/>
      <c r="H44" s="4"/>
    </row>
    <row r="45" spans="1:8" ht="46.2" customHeight="1" x14ac:dyDescent="0.3">
      <c r="A45" s="75" t="s">
        <v>104</v>
      </c>
      <c r="B45" s="75"/>
      <c r="C45" s="75"/>
      <c r="D45" s="75"/>
      <c r="E45" s="48">
        <v>0.15</v>
      </c>
      <c r="F45" s="7"/>
      <c r="G45" s="7"/>
      <c r="H45" s="4"/>
    </row>
    <row r="46" spans="1:8" ht="28.8" customHeight="1" x14ac:dyDescent="0.3">
      <c r="H46" s="4"/>
    </row>
    <row r="47" spans="1:8" ht="73.95" customHeight="1" x14ac:dyDescent="0.3">
      <c r="A47" s="12" t="s">
        <v>46</v>
      </c>
      <c r="B47" s="1"/>
      <c r="C47" s="58">
        <v>0.1</v>
      </c>
      <c r="D47" s="59">
        <f t="shared" ref="D47:D53" si="3">IF(B47="da",C47,IF(B47="ne",0,C47*0.5))</f>
        <v>0.05</v>
      </c>
      <c r="E47" s="68" t="s">
        <v>47</v>
      </c>
      <c r="F47" s="3"/>
      <c r="G47" s="3"/>
      <c r="H47" s="4"/>
    </row>
    <row r="48" spans="1:8" ht="73.95" customHeight="1" x14ac:dyDescent="0.3">
      <c r="A48" s="12" t="s">
        <v>48</v>
      </c>
      <c r="B48" s="1"/>
      <c r="C48" s="58">
        <v>0.1</v>
      </c>
      <c r="D48" s="59">
        <f t="shared" si="3"/>
        <v>0.05</v>
      </c>
      <c r="E48" s="68" t="s">
        <v>49</v>
      </c>
      <c r="F48" s="3"/>
      <c r="G48" s="3"/>
      <c r="H48" s="4"/>
    </row>
    <row r="49" spans="1:8" ht="73.95" customHeight="1" x14ac:dyDescent="0.3">
      <c r="A49" s="12" t="s">
        <v>50</v>
      </c>
      <c r="B49" s="1"/>
      <c r="C49" s="58">
        <v>0.15</v>
      </c>
      <c r="D49" s="59">
        <f t="shared" si="3"/>
        <v>7.4999999999999997E-2</v>
      </c>
      <c r="E49" s="68" t="s">
        <v>51</v>
      </c>
      <c r="F49" s="3"/>
      <c r="G49" s="3"/>
      <c r="H49" s="4"/>
    </row>
    <row r="50" spans="1:8" ht="73.95" customHeight="1" x14ac:dyDescent="0.3">
      <c r="A50" s="12" t="s">
        <v>52</v>
      </c>
      <c r="B50" s="1"/>
      <c r="C50" s="58">
        <v>0.2</v>
      </c>
      <c r="D50" s="59">
        <f t="shared" si="3"/>
        <v>0.1</v>
      </c>
      <c r="E50" s="68" t="s">
        <v>53</v>
      </c>
      <c r="F50" s="3"/>
      <c r="G50" s="3"/>
      <c r="H50" s="4"/>
    </row>
    <row r="51" spans="1:8" ht="73.95" customHeight="1" x14ac:dyDescent="0.3">
      <c r="A51" s="12" t="s">
        <v>54</v>
      </c>
      <c r="B51" s="1"/>
      <c r="C51" s="58">
        <v>0.2</v>
      </c>
      <c r="D51" s="59">
        <f t="shared" si="3"/>
        <v>0.1</v>
      </c>
      <c r="E51" s="68" t="s">
        <v>55</v>
      </c>
      <c r="F51" s="3"/>
      <c r="G51" s="3"/>
      <c r="H51" s="4"/>
    </row>
    <row r="52" spans="1:8" ht="93.6" customHeight="1" x14ac:dyDescent="0.3">
      <c r="A52" s="12" t="s">
        <v>56</v>
      </c>
      <c r="B52" s="1"/>
      <c r="C52" s="58">
        <v>0.15</v>
      </c>
      <c r="D52" s="59">
        <f t="shared" si="3"/>
        <v>7.4999999999999997E-2</v>
      </c>
      <c r="E52" s="68" t="s">
        <v>57</v>
      </c>
      <c r="F52" s="3"/>
      <c r="G52" s="3"/>
      <c r="H52" s="4"/>
    </row>
    <row r="53" spans="1:8" ht="73.95" customHeight="1" x14ac:dyDescent="0.3">
      <c r="A53" s="12" t="s">
        <v>58</v>
      </c>
      <c r="B53" s="1"/>
      <c r="C53" s="58">
        <v>0.1</v>
      </c>
      <c r="D53" s="59">
        <f t="shared" si="3"/>
        <v>0.05</v>
      </c>
      <c r="E53" s="68" t="s">
        <v>59</v>
      </c>
      <c r="F53" s="3"/>
      <c r="G53" s="3"/>
      <c r="H53" s="4"/>
    </row>
    <row r="54" spans="1:8" ht="16.8" customHeight="1" x14ac:dyDescent="0.3">
      <c r="A54" s="3"/>
      <c r="B54" s="11"/>
      <c r="C54" s="65">
        <f>SUM(C47:C53)</f>
        <v>1</v>
      </c>
      <c r="D54" s="65">
        <f>SUM(D47:D53)</f>
        <v>0.5</v>
      </c>
      <c r="E54" s="3"/>
      <c r="F54" s="3"/>
      <c r="G54" s="3"/>
      <c r="H54" s="4"/>
    </row>
    <row r="55" spans="1:8" ht="24" customHeight="1" x14ac:dyDescent="0.3">
      <c r="B55" s="5"/>
      <c r="C55" s="5"/>
      <c r="D55" s="5"/>
      <c r="E55" s="5"/>
      <c r="F55" s="5"/>
      <c r="G55" s="5"/>
    </row>
    <row r="56" spans="1:8" ht="37.799999999999997" customHeight="1" x14ac:dyDescent="0.3">
      <c r="A56" s="76" t="s">
        <v>105</v>
      </c>
      <c r="B56" s="76"/>
      <c r="C56" s="76"/>
      <c r="D56" s="76"/>
      <c r="E56" s="49">
        <v>0.2</v>
      </c>
      <c r="F56" s="5"/>
      <c r="G56" s="5"/>
    </row>
    <row r="57" spans="1:8" ht="18" customHeight="1" x14ac:dyDescent="0.3">
      <c r="A57"/>
      <c r="B57" s="77"/>
      <c r="C57" s="77"/>
      <c r="D57" s="5"/>
      <c r="E57" s="5"/>
      <c r="F57" s="5"/>
      <c r="G57" s="5"/>
    </row>
    <row r="58" spans="1:8" ht="73.95" customHeight="1" x14ac:dyDescent="0.3">
      <c r="A58" s="57" t="s">
        <v>60</v>
      </c>
      <c r="B58" s="1"/>
      <c r="C58" s="58">
        <v>0.15</v>
      </c>
      <c r="D58" s="59">
        <f t="shared" ref="D58:D65" si="4">IF(B58="da",C58,IF(B58="ne",0,C58*0.5))</f>
        <v>7.4999999999999997E-2</v>
      </c>
      <c r="E58" s="68" t="s">
        <v>61</v>
      </c>
      <c r="F58" s="5"/>
      <c r="G58" s="5"/>
    </row>
    <row r="59" spans="1:8" ht="129.6" customHeight="1" x14ac:dyDescent="0.3">
      <c r="A59" s="57" t="s">
        <v>109</v>
      </c>
      <c r="B59" s="1"/>
      <c r="C59" s="58">
        <v>0.15</v>
      </c>
      <c r="D59" s="59">
        <f t="shared" si="4"/>
        <v>7.4999999999999997E-2</v>
      </c>
      <c r="E59" s="68" t="s">
        <v>112</v>
      </c>
      <c r="F59" s="5"/>
      <c r="G59" s="5"/>
    </row>
    <row r="60" spans="1:8" ht="73.95" customHeight="1" x14ac:dyDescent="0.3">
      <c r="A60" s="57" t="s">
        <v>110</v>
      </c>
      <c r="B60" s="1"/>
      <c r="C60" s="58">
        <v>0.2</v>
      </c>
      <c r="D60" s="59">
        <f t="shared" si="4"/>
        <v>0.1</v>
      </c>
      <c r="E60" s="68" t="s">
        <v>117</v>
      </c>
    </row>
    <row r="61" spans="1:8" ht="73.95" customHeight="1" x14ac:dyDescent="0.3">
      <c r="A61" s="57" t="s">
        <v>111</v>
      </c>
      <c r="B61" s="1"/>
      <c r="C61" s="58">
        <v>0.1</v>
      </c>
      <c r="D61" s="59">
        <f t="shared" si="4"/>
        <v>0.05</v>
      </c>
      <c r="E61" s="68" t="s">
        <v>62</v>
      </c>
    </row>
    <row r="62" spans="1:8" ht="73.95" customHeight="1" x14ac:dyDescent="0.3">
      <c r="A62" s="57" t="s">
        <v>113</v>
      </c>
      <c r="B62" s="1"/>
      <c r="C62" s="58">
        <v>0.05</v>
      </c>
      <c r="D62" s="59">
        <f t="shared" si="4"/>
        <v>2.5000000000000001E-2</v>
      </c>
      <c r="E62" s="68" t="s">
        <v>63</v>
      </c>
    </row>
    <row r="63" spans="1:8" ht="73.95" customHeight="1" x14ac:dyDescent="0.3">
      <c r="A63" s="66" t="s">
        <v>114</v>
      </c>
      <c r="B63" s="1"/>
      <c r="C63" s="58">
        <v>0.1</v>
      </c>
      <c r="D63" s="59">
        <f t="shared" si="4"/>
        <v>0.05</v>
      </c>
      <c r="E63" s="68" t="s">
        <v>64</v>
      </c>
    </row>
    <row r="64" spans="1:8" ht="73.95" customHeight="1" x14ac:dyDescent="0.3">
      <c r="A64" s="66" t="s">
        <v>115</v>
      </c>
      <c r="B64" s="1"/>
      <c r="C64" s="58">
        <v>0.15</v>
      </c>
      <c r="D64" s="59">
        <f t="shared" si="4"/>
        <v>7.4999999999999997E-2</v>
      </c>
      <c r="E64" s="68" t="s">
        <v>65</v>
      </c>
    </row>
    <row r="65" spans="1:7" ht="73.95" customHeight="1" x14ac:dyDescent="0.3">
      <c r="A65" s="66" t="s">
        <v>116</v>
      </c>
      <c r="B65" s="1"/>
      <c r="C65" s="58">
        <v>0.1</v>
      </c>
      <c r="D65" s="59">
        <f t="shared" si="4"/>
        <v>0.05</v>
      </c>
      <c r="E65" s="68" t="s">
        <v>66</v>
      </c>
    </row>
    <row r="66" spans="1:7" ht="18.600000000000001" customHeight="1" x14ac:dyDescent="0.3">
      <c r="A66" s="9"/>
      <c r="B66" s="11"/>
      <c r="C66" s="67">
        <f>SUM(C58:C65)</f>
        <v>1</v>
      </c>
      <c r="D66" s="67">
        <f>SUM(D58:D65)</f>
        <v>0.5</v>
      </c>
      <c r="E66" s="3"/>
    </row>
    <row r="67" spans="1:7" ht="24" customHeight="1" x14ac:dyDescent="0.3">
      <c r="D67" s="18"/>
    </row>
    <row r="68" spans="1:7" ht="37.200000000000003" customHeight="1" x14ac:dyDescent="0.3">
      <c r="A68" s="70" t="s">
        <v>106</v>
      </c>
      <c r="B68" s="70"/>
      <c r="C68" s="70"/>
      <c r="D68" s="70"/>
      <c r="E68" s="50">
        <v>0.2</v>
      </c>
    </row>
    <row r="69" spans="1:7" ht="21.6" customHeight="1" x14ac:dyDescent="0.3">
      <c r="A69" s="2"/>
    </row>
    <row r="70" spans="1:7" ht="73.95" customHeight="1" x14ac:dyDescent="0.3">
      <c r="A70" s="57" t="s">
        <v>118</v>
      </c>
      <c r="B70" s="1"/>
      <c r="C70" s="69">
        <v>0.1</v>
      </c>
      <c r="D70" s="59">
        <f t="shared" ref="D70:D77" si="5">IF(B70="da",C70,IF(B70="ne",0,C70*0.5))</f>
        <v>0.05</v>
      </c>
      <c r="E70" s="68" t="s">
        <v>67</v>
      </c>
      <c r="F70" s="3"/>
      <c r="G70" s="3"/>
    </row>
    <row r="71" spans="1:7" ht="73.95" customHeight="1" x14ac:dyDescent="0.3">
      <c r="A71" s="57" t="s">
        <v>119</v>
      </c>
      <c r="B71" s="1"/>
      <c r="C71" s="69">
        <v>0.1</v>
      </c>
      <c r="D71" s="59">
        <f t="shared" si="5"/>
        <v>0.05</v>
      </c>
      <c r="E71" s="68" t="s">
        <v>68</v>
      </c>
      <c r="F71" s="3"/>
      <c r="G71" s="3"/>
    </row>
    <row r="72" spans="1:7" ht="73.95" customHeight="1" x14ac:dyDescent="0.3">
      <c r="A72" s="57" t="s">
        <v>69</v>
      </c>
      <c r="B72" s="1"/>
      <c r="C72" s="69">
        <v>0.1</v>
      </c>
      <c r="D72" s="59">
        <f t="shared" si="5"/>
        <v>0.05</v>
      </c>
      <c r="E72" s="68" t="s">
        <v>70</v>
      </c>
      <c r="F72" s="3"/>
      <c r="G72" s="3"/>
    </row>
    <row r="73" spans="1:7" ht="73.95" customHeight="1" x14ac:dyDescent="0.3">
      <c r="A73" s="57" t="s">
        <v>71</v>
      </c>
      <c r="B73" s="1"/>
      <c r="C73" s="69">
        <v>0.2</v>
      </c>
      <c r="D73" s="59">
        <f t="shared" si="5"/>
        <v>0.1</v>
      </c>
      <c r="E73" s="68" t="s">
        <v>72</v>
      </c>
      <c r="F73" s="3"/>
      <c r="G73" s="3"/>
    </row>
    <row r="74" spans="1:7" ht="73.95" customHeight="1" x14ac:dyDescent="0.3">
      <c r="A74" s="57" t="s">
        <v>73</v>
      </c>
      <c r="B74" s="1"/>
      <c r="C74" s="69">
        <v>0.1</v>
      </c>
      <c r="D74" s="59">
        <f t="shared" si="5"/>
        <v>0.05</v>
      </c>
      <c r="E74" s="68" t="s">
        <v>74</v>
      </c>
      <c r="F74" s="3"/>
      <c r="G74" s="3"/>
    </row>
    <row r="75" spans="1:7" ht="73.95" customHeight="1" x14ac:dyDescent="0.3">
      <c r="A75" s="57" t="s">
        <v>75</v>
      </c>
      <c r="B75" s="1"/>
      <c r="C75" s="69">
        <v>0.2</v>
      </c>
      <c r="D75" s="59">
        <f t="shared" si="5"/>
        <v>0.1</v>
      </c>
      <c r="E75" s="68" t="s">
        <v>76</v>
      </c>
      <c r="F75" s="3"/>
      <c r="G75" s="3"/>
    </row>
    <row r="76" spans="1:7" ht="73.95" customHeight="1" x14ac:dyDescent="0.3">
      <c r="A76" s="57" t="s">
        <v>77</v>
      </c>
      <c r="B76" s="1"/>
      <c r="C76" s="69">
        <v>0.1</v>
      </c>
      <c r="D76" s="59">
        <f t="shared" si="5"/>
        <v>0.05</v>
      </c>
      <c r="E76" s="68" t="s">
        <v>67</v>
      </c>
      <c r="F76" s="3"/>
      <c r="G76" s="3"/>
    </row>
    <row r="77" spans="1:7" ht="73.95" customHeight="1" x14ac:dyDescent="0.3">
      <c r="A77" s="57" t="s">
        <v>78</v>
      </c>
      <c r="B77" s="1"/>
      <c r="C77" s="69">
        <v>0.1</v>
      </c>
      <c r="D77" s="59">
        <f t="shared" si="5"/>
        <v>0.05</v>
      </c>
      <c r="E77" s="68" t="s">
        <v>79</v>
      </c>
      <c r="F77" s="3"/>
      <c r="G77" s="3"/>
    </row>
    <row r="78" spans="1:7" x14ac:dyDescent="0.3">
      <c r="B78" s="5"/>
      <c r="C78" s="65">
        <f>SUM(C70:C77)</f>
        <v>1</v>
      </c>
      <c r="D78" s="65">
        <f>SUM(D70:D77)</f>
        <v>0.5</v>
      </c>
      <c r="E78" s="5"/>
      <c r="F78" s="5"/>
      <c r="G78" s="5"/>
    </row>
    <row r="92" spans="2:7" x14ac:dyDescent="0.3">
      <c r="B92" s="5"/>
      <c r="C92" s="5"/>
      <c r="D92" s="5"/>
      <c r="E92" s="5"/>
      <c r="F92" s="5"/>
      <c r="G92" s="5"/>
    </row>
    <row r="93" spans="2:7" x14ac:dyDescent="0.3">
      <c r="B93" s="5"/>
      <c r="C93" s="5"/>
      <c r="D93" s="5"/>
      <c r="E93" s="5"/>
      <c r="F93" s="5"/>
      <c r="G93" s="5"/>
    </row>
    <row r="94" spans="2:7" x14ac:dyDescent="0.3">
      <c r="B94" s="5"/>
      <c r="C94" s="5"/>
      <c r="D94" s="5"/>
      <c r="E94" s="5"/>
      <c r="F94" s="5"/>
      <c r="G94" s="5"/>
    </row>
    <row r="95" spans="2:7" x14ac:dyDescent="0.3">
      <c r="B95" s="5"/>
      <c r="C95" s="5"/>
      <c r="D95" s="5"/>
      <c r="E95" s="5"/>
      <c r="F95" s="5"/>
      <c r="G95" s="5"/>
    </row>
    <row r="96" spans="2:7" x14ac:dyDescent="0.3">
      <c r="B96" s="5"/>
      <c r="C96" s="5"/>
      <c r="D96" s="5"/>
      <c r="E96" s="5"/>
      <c r="F96" s="5"/>
      <c r="G96" s="5"/>
    </row>
    <row r="97" spans="2:7" x14ac:dyDescent="0.3">
      <c r="B97" s="5"/>
      <c r="C97" s="5"/>
      <c r="D97" s="5"/>
      <c r="E97" s="5"/>
      <c r="F97" s="5"/>
      <c r="G97" s="5"/>
    </row>
    <row r="98" spans="2:7" x14ac:dyDescent="0.3">
      <c r="B98" s="5"/>
      <c r="C98" s="5"/>
      <c r="D98" s="5"/>
      <c r="E98" s="5"/>
      <c r="F98" s="5"/>
      <c r="G98" s="5"/>
    </row>
    <row r="99" spans="2:7" x14ac:dyDescent="0.3">
      <c r="B99" s="5"/>
      <c r="C99" s="5"/>
      <c r="D99" s="5"/>
      <c r="E99" s="5"/>
      <c r="F99" s="5"/>
      <c r="G99" s="5"/>
    </row>
    <row r="100" spans="2:7" x14ac:dyDescent="0.3">
      <c r="B100" s="5"/>
      <c r="C100" s="5"/>
      <c r="D100" s="5"/>
      <c r="E100" s="5"/>
      <c r="F100" s="5"/>
      <c r="G100" s="5"/>
    </row>
    <row r="109" spans="2:7" x14ac:dyDescent="0.3">
      <c r="B109" s="5"/>
      <c r="C109" s="5"/>
      <c r="D109" s="5"/>
      <c r="E109" s="5"/>
      <c r="F109" s="5"/>
      <c r="G109" s="5"/>
    </row>
    <row r="110" spans="2:7" x14ac:dyDescent="0.3">
      <c r="B110" s="5"/>
      <c r="C110" s="5"/>
      <c r="D110" s="5"/>
      <c r="E110" s="5"/>
      <c r="F110" s="5"/>
      <c r="G110" s="5"/>
    </row>
    <row r="111" spans="2:7" x14ac:dyDescent="0.3">
      <c r="B111" s="5"/>
      <c r="C111" s="5"/>
      <c r="D111" s="5"/>
      <c r="E111" s="5"/>
      <c r="F111" s="5"/>
      <c r="G111" s="5"/>
    </row>
    <row r="112" spans="2:7" x14ac:dyDescent="0.3">
      <c r="B112" s="5"/>
      <c r="C112" s="5"/>
      <c r="D112" s="5"/>
      <c r="E112" s="5"/>
      <c r="F112" s="5"/>
      <c r="G112" s="5"/>
    </row>
    <row r="113" spans="2:7" x14ac:dyDescent="0.3">
      <c r="B113" s="5"/>
      <c r="C113" s="5"/>
      <c r="D113" s="5"/>
      <c r="E113" s="5"/>
      <c r="F113" s="5"/>
      <c r="G113" s="5"/>
    </row>
    <row r="114" spans="2:7" x14ac:dyDescent="0.3">
      <c r="B114" s="5"/>
      <c r="C114" s="5"/>
      <c r="D114" s="5"/>
      <c r="E114" s="5"/>
      <c r="F114" s="5"/>
      <c r="G114" s="5"/>
    </row>
    <row r="115" spans="2:7" x14ac:dyDescent="0.3">
      <c r="B115" s="5"/>
      <c r="C115" s="5"/>
      <c r="D115" s="5"/>
      <c r="E115" s="5"/>
      <c r="F115" s="5"/>
      <c r="G115" s="5"/>
    </row>
    <row r="116" spans="2:7" x14ac:dyDescent="0.3">
      <c r="B116" s="5"/>
      <c r="C116" s="5"/>
      <c r="D116" s="5"/>
      <c r="E116" s="5"/>
      <c r="F116" s="5"/>
      <c r="G116" s="5"/>
    </row>
  </sheetData>
  <sheetProtection algorithmName="SHA-512" hashValue="N8y2ofQJfiYwhYaLAWXXSQThhSri6X9zjw4tvjSyVQ8dE/vQRGdB9woiElPXtlLLCG8tHCbGso9qsD4snxGmmg==" saltValue="OtavcF+WE6kxcsOiIDQ64g==" spinCount="100000" sheet="1" objects="1" scenarios="1"/>
  <mergeCells count="10">
    <mergeCell ref="A68:D68"/>
    <mergeCell ref="A1:E1"/>
    <mergeCell ref="B3:E3"/>
    <mergeCell ref="B4:E4"/>
    <mergeCell ref="A8:D8"/>
    <mergeCell ref="A17:D17"/>
    <mergeCell ref="A30:D30"/>
    <mergeCell ref="A45:D45"/>
    <mergeCell ref="A56:D56"/>
    <mergeCell ref="B57:C57"/>
  </mergeCells>
  <conditionalFormatting sqref="D10:D14">
    <cfRule type="dataBar" priority="6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{B1A23559-B15A-4C57-AFDF-315B6F24B0F9}</x14:id>
        </ext>
      </extLst>
    </cfRule>
  </conditionalFormatting>
  <conditionalFormatting sqref="D19:D27">
    <cfRule type="dataBar" priority="5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{B625D337-B021-4557-A6B6-11D3E690DDF9}</x14:id>
        </ext>
      </extLst>
    </cfRule>
  </conditionalFormatting>
  <conditionalFormatting sqref="D32:D42">
    <cfRule type="dataBar" priority="4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{E421967E-6E58-4747-90E1-83A0E0796658}</x14:id>
        </ext>
      </extLst>
    </cfRule>
  </conditionalFormatting>
  <conditionalFormatting sqref="D47:D53">
    <cfRule type="dataBar" priority="3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{E2D7B83F-81F6-4FB4-93C4-E08648943E90}</x14:id>
        </ext>
      </extLst>
    </cfRule>
  </conditionalFormatting>
  <conditionalFormatting sqref="D70:D77">
    <cfRule type="dataBar" priority="1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{CB2D694D-2C53-4E0F-9B98-D0A0B16B6778}</x14:id>
        </ext>
      </extLst>
    </cfRule>
  </conditionalFormatting>
  <conditionalFormatting sqref="D58:D65">
    <cfRule type="dataBar" priority="7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{49EAB2D4-85C2-4926-8A1D-66A47BBA3AD0}</x14:id>
        </ext>
      </extLst>
    </cfRule>
  </conditionalFormatting>
  <dataValidations count="1">
    <dataValidation type="list" allowBlank="1" showInputMessage="1" showErrorMessage="1" sqref="B10:B14 B19:B27 B32:B42 B47:B54 B70:B77 B58:B66" xr:uid="{42AEFB14-49F8-4B5F-ABA3-C0D93E87097A}">
      <formula1>"da, delimično, ne"</formula1>
    </dataValidation>
  </dataValidations>
  <pageMargins left="0.2" right="0.2" top="0.25" bottom="0.25" header="0" footer="0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1A23559-B15A-4C57-AFDF-315B6F24B0F9}">
            <x14:dataBar minLength="0" maxLength="100" direction="leftToRight">
              <x14:cfvo type="autoMin"/>
              <x14:cfvo type="autoMax"/>
              <x14:negativeFillColor rgb="FFFF0000"/>
              <x14:axisColor rgb="FF000000"/>
            </x14:dataBar>
          </x14:cfRule>
          <xm:sqref>D10:D14</xm:sqref>
        </x14:conditionalFormatting>
        <x14:conditionalFormatting xmlns:xm="http://schemas.microsoft.com/office/excel/2006/main">
          <x14:cfRule type="dataBar" id="{B625D337-B021-4557-A6B6-11D3E690DDF9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D19:D27</xm:sqref>
        </x14:conditionalFormatting>
        <x14:conditionalFormatting xmlns:xm="http://schemas.microsoft.com/office/excel/2006/main">
          <x14:cfRule type="dataBar" id="{E421967E-6E58-4747-90E1-83A0E0796658}">
            <x14:dataBar minLength="0" maxLength="100" direction="leftToRight">
              <x14:cfvo type="autoMin"/>
              <x14:cfvo type="autoMax"/>
              <x14:negativeFillColor rgb="FFFF0000"/>
              <x14:axisColor rgb="FF000000"/>
            </x14:dataBar>
          </x14:cfRule>
          <xm:sqref>D32:D42</xm:sqref>
        </x14:conditionalFormatting>
        <x14:conditionalFormatting xmlns:xm="http://schemas.microsoft.com/office/excel/2006/main">
          <x14:cfRule type="dataBar" id="{E2D7B83F-81F6-4FB4-93C4-E08648943E90}">
            <x14:dataBar minLength="0" maxLength="100" direction="leftToRight">
              <x14:cfvo type="autoMin"/>
              <x14:cfvo type="autoMax"/>
              <x14:negativeFillColor rgb="FFFF0000"/>
              <x14:axisColor rgb="FF000000"/>
            </x14:dataBar>
          </x14:cfRule>
          <xm:sqref>D47:D53</xm:sqref>
        </x14:conditionalFormatting>
        <x14:conditionalFormatting xmlns:xm="http://schemas.microsoft.com/office/excel/2006/main">
          <x14:cfRule type="dataBar" id="{CB2D694D-2C53-4E0F-9B98-D0A0B16B6778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D70:D77</xm:sqref>
        </x14:conditionalFormatting>
        <x14:conditionalFormatting xmlns:xm="http://schemas.microsoft.com/office/excel/2006/main">
          <x14:cfRule type="dataBar" id="{49EAB2D4-85C2-4926-8A1D-66A47BBA3AD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D58:D65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6747D-2447-473A-9D17-AAC82DC20883}">
  <dimension ref="A1:O29"/>
  <sheetViews>
    <sheetView workbookViewId="0">
      <selection activeCell="M16" sqref="M16"/>
    </sheetView>
  </sheetViews>
  <sheetFormatPr defaultRowHeight="14.4" x14ac:dyDescent="0.3"/>
  <sheetData>
    <row r="1" spans="1:15" x14ac:dyDescent="0.3">
      <c r="A1" s="20"/>
      <c r="B1" s="20"/>
      <c r="C1" s="20"/>
      <c r="D1" s="20"/>
      <c r="E1" s="20"/>
      <c r="F1" s="20"/>
      <c r="G1" s="21"/>
      <c r="H1" s="21"/>
      <c r="I1" s="20"/>
      <c r="J1" s="20"/>
      <c r="K1" s="20"/>
      <c r="L1" s="20"/>
      <c r="M1" s="20"/>
      <c r="N1" s="20"/>
      <c r="O1" s="22"/>
    </row>
    <row r="2" spans="1:15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2"/>
    </row>
    <row r="3" spans="1:15" ht="15" thickBot="1" x14ac:dyDescent="0.35">
      <c r="A3" s="20"/>
      <c r="B3" s="20"/>
      <c r="C3" s="20"/>
      <c r="D3" s="20"/>
      <c r="E3" s="20"/>
      <c r="F3" s="90"/>
      <c r="G3" s="90"/>
      <c r="H3" s="90"/>
      <c r="I3" s="90"/>
      <c r="J3" s="20"/>
      <c r="K3" s="20"/>
      <c r="L3" s="20"/>
      <c r="M3" s="20"/>
      <c r="N3" s="20"/>
      <c r="O3" s="22"/>
    </row>
    <row r="4" spans="1:15" x14ac:dyDescent="0.3">
      <c r="A4" s="86" t="s">
        <v>91</v>
      </c>
      <c r="B4" s="87"/>
      <c r="C4" s="87"/>
      <c r="D4" s="88"/>
      <c r="E4" s="20"/>
      <c r="F4" s="90"/>
      <c r="G4" s="90"/>
      <c r="H4" s="90"/>
      <c r="I4" s="90"/>
      <c r="J4" s="20"/>
      <c r="K4" s="86" t="s">
        <v>92</v>
      </c>
      <c r="L4" s="87"/>
      <c r="M4" s="87"/>
      <c r="N4" s="88"/>
      <c r="O4" s="22"/>
    </row>
    <row r="5" spans="1:15" x14ac:dyDescent="0.3">
      <c r="A5" s="89"/>
      <c r="B5" s="90"/>
      <c r="C5" s="90"/>
      <c r="D5" s="91"/>
      <c r="E5" s="20"/>
      <c r="F5" s="20"/>
      <c r="G5" s="20"/>
      <c r="H5" s="23"/>
      <c r="I5" s="23"/>
      <c r="J5" s="20"/>
      <c r="K5" s="89"/>
      <c r="L5" s="90"/>
      <c r="M5" s="90"/>
      <c r="N5" s="91"/>
      <c r="O5" s="22"/>
    </row>
    <row r="6" spans="1:15" x14ac:dyDescent="0.3">
      <c r="A6" s="24"/>
      <c r="B6" s="20"/>
      <c r="C6" s="23" t="s">
        <v>93</v>
      </c>
      <c r="D6" s="25"/>
      <c r="E6" s="20"/>
      <c r="F6" s="79"/>
      <c r="G6" s="79"/>
      <c r="H6" s="26"/>
      <c r="I6" s="26"/>
      <c r="J6" s="20"/>
      <c r="K6" s="24"/>
      <c r="L6" s="20"/>
      <c r="M6" s="23" t="s">
        <v>93</v>
      </c>
      <c r="N6" s="25"/>
      <c r="O6" s="22"/>
    </row>
    <row r="7" spans="1:15" x14ac:dyDescent="0.3">
      <c r="A7" s="78" t="s">
        <v>94</v>
      </c>
      <c r="B7" s="79"/>
      <c r="C7" s="56">
        <f>Scorecard!E8</f>
        <v>0.1</v>
      </c>
      <c r="D7" s="27"/>
      <c r="E7" s="20"/>
      <c r="F7" s="79"/>
      <c r="G7" s="79"/>
      <c r="H7" s="28"/>
      <c r="I7" s="26"/>
      <c r="J7" s="20"/>
      <c r="K7" s="78" t="s">
        <v>94</v>
      </c>
      <c r="L7" s="79"/>
      <c r="M7" s="26">
        <f>Scorecard!E45</f>
        <v>0.15</v>
      </c>
      <c r="N7" s="27"/>
      <c r="O7" s="22"/>
    </row>
    <row r="8" spans="1:15" x14ac:dyDescent="0.3">
      <c r="A8" s="78" t="s">
        <v>95</v>
      </c>
      <c r="B8" s="79"/>
      <c r="C8" s="47">
        <f>Scorecard!D15</f>
        <v>0.5</v>
      </c>
      <c r="D8" s="30">
        <f>C7*C8</f>
        <v>0.05</v>
      </c>
      <c r="E8" s="20"/>
      <c r="F8" s="20"/>
      <c r="G8" s="20"/>
      <c r="H8" s="20"/>
      <c r="I8" s="20"/>
      <c r="J8" s="20"/>
      <c r="K8" s="78" t="s">
        <v>95</v>
      </c>
      <c r="L8" s="79"/>
      <c r="M8" s="29">
        <f>Scorecard!D54</f>
        <v>0.5</v>
      </c>
      <c r="N8" s="30">
        <f>M7*M8</f>
        <v>7.4999999999999997E-2</v>
      </c>
      <c r="O8" s="22"/>
    </row>
    <row r="9" spans="1:15" ht="15" thickBot="1" x14ac:dyDescent="0.35">
      <c r="A9" s="31"/>
      <c r="B9" s="32"/>
      <c r="C9" s="32"/>
      <c r="D9" s="33"/>
      <c r="E9" s="20"/>
      <c r="F9" s="20"/>
      <c r="G9" s="20"/>
      <c r="H9" s="20"/>
      <c r="I9" s="20"/>
      <c r="J9" s="20"/>
      <c r="K9" s="31"/>
      <c r="L9" s="32"/>
      <c r="M9" s="32"/>
      <c r="N9" s="33"/>
      <c r="O9" s="22"/>
    </row>
    <row r="10" spans="1:15" ht="15" thickBot="1" x14ac:dyDescent="0.3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2"/>
    </row>
    <row r="11" spans="1:15" ht="15.6" thickTop="1" thickBot="1" x14ac:dyDescent="0.35">
      <c r="A11" s="20"/>
      <c r="B11" s="20"/>
      <c r="C11" s="20"/>
      <c r="D11" s="20"/>
      <c r="E11" s="20"/>
      <c r="F11" s="34"/>
      <c r="G11" s="35"/>
      <c r="H11" s="35"/>
      <c r="I11" s="36"/>
      <c r="J11" s="20"/>
      <c r="K11" s="20"/>
      <c r="L11" s="20"/>
      <c r="M11" s="20"/>
      <c r="N11" s="20"/>
      <c r="O11" s="22"/>
    </row>
    <row r="12" spans="1:15" x14ac:dyDescent="0.3">
      <c r="A12" s="94" t="s">
        <v>96</v>
      </c>
      <c r="B12" s="95"/>
      <c r="C12" s="95"/>
      <c r="D12" s="96"/>
      <c r="E12" s="20"/>
      <c r="F12" s="100" t="s">
        <v>97</v>
      </c>
      <c r="G12" s="90"/>
      <c r="H12" s="90"/>
      <c r="I12" s="101"/>
      <c r="J12" s="20"/>
      <c r="K12" s="86" t="s">
        <v>98</v>
      </c>
      <c r="L12" s="87"/>
      <c r="M12" s="87"/>
      <c r="N12" s="88"/>
      <c r="O12" s="22"/>
    </row>
    <row r="13" spans="1:15" x14ac:dyDescent="0.3">
      <c r="A13" s="97"/>
      <c r="B13" s="98"/>
      <c r="C13" s="98"/>
      <c r="D13" s="99"/>
      <c r="E13" s="20"/>
      <c r="F13" s="100"/>
      <c r="G13" s="90"/>
      <c r="H13" s="90"/>
      <c r="I13" s="101"/>
      <c r="J13" s="20"/>
      <c r="K13" s="89"/>
      <c r="L13" s="90"/>
      <c r="M13" s="90"/>
      <c r="N13" s="91"/>
      <c r="O13" s="22"/>
    </row>
    <row r="14" spans="1:15" x14ac:dyDescent="0.3">
      <c r="A14" s="24"/>
      <c r="B14" s="20"/>
      <c r="C14" s="23" t="s">
        <v>93</v>
      </c>
      <c r="D14" s="25"/>
      <c r="E14" s="20"/>
      <c r="F14" s="92" t="s">
        <v>93</v>
      </c>
      <c r="G14" s="79"/>
      <c r="H14" s="79" t="s">
        <v>99</v>
      </c>
      <c r="I14" s="93"/>
      <c r="J14" s="20"/>
      <c r="K14" s="24"/>
      <c r="L14" s="20"/>
      <c r="M14" s="23" t="s">
        <v>93</v>
      </c>
      <c r="N14" s="25"/>
      <c r="O14" s="22"/>
    </row>
    <row r="15" spans="1:15" x14ac:dyDescent="0.3">
      <c r="A15" s="78" t="s">
        <v>94</v>
      </c>
      <c r="B15" s="79"/>
      <c r="C15" s="28">
        <f>Scorecard!E17</f>
        <v>0.2</v>
      </c>
      <c r="D15" s="27"/>
      <c r="E15" s="20"/>
      <c r="F15" s="37"/>
      <c r="G15" s="26"/>
      <c r="H15" s="20"/>
      <c r="I15" s="38"/>
      <c r="J15" s="20"/>
      <c r="K15" s="78" t="s">
        <v>94</v>
      </c>
      <c r="L15" s="79"/>
      <c r="M15" s="26">
        <f>Scorecard!E56</f>
        <v>0.2</v>
      </c>
      <c r="N15" s="27"/>
      <c r="O15" s="22"/>
    </row>
    <row r="16" spans="1:15" x14ac:dyDescent="0.3">
      <c r="A16" s="78" t="s">
        <v>95</v>
      </c>
      <c r="B16" s="79"/>
      <c r="C16" s="29">
        <f>Scorecard!D28</f>
        <v>0.47499999999999998</v>
      </c>
      <c r="D16" s="30">
        <f>C15*C16</f>
        <v>9.5000000000000001E-2</v>
      </c>
      <c r="E16" s="20"/>
      <c r="F16" s="39">
        <f>+H6+C7+C15+C23+M23+M15+M7</f>
        <v>1</v>
      </c>
      <c r="G16" s="20"/>
      <c r="H16" s="28"/>
      <c r="I16" s="40">
        <f>D8+D16+D24+N8+N16+N24</f>
        <v>0.495</v>
      </c>
      <c r="J16" s="20"/>
      <c r="K16" s="78" t="s">
        <v>95</v>
      </c>
      <c r="L16" s="79"/>
      <c r="M16" s="29">
        <f>Scorecard!D66</f>
        <v>0.5</v>
      </c>
      <c r="N16" s="30">
        <f>M15*M16</f>
        <v>0.1</v>
      </c>
      <c r="O16" s="22"/>
    </row>
    <row r="17" spans="1:15" ht="15" thickBot="1" x14ac:dyDescent="0.35">
      <c r="A17" s="31"/>
      <c r="B17" s="32"/>
      <c r="C17" s="32"/>
      <c r="D17" s="33"/>
      <c r="E17" s="20"/>
      <c r="F17" s="37"/>
      <c r="G17" s="20"/>
      <c r="H17" s="20"/>
      <c r="I17" s="41"/>
      <c r="J17" s="20"/>
      <c r="K17" s="31"/>
      <c r="L17" s="32"/>
      <c r="M17" s="32"/>
      <c r="N17" s="33"/>
      <c r="O17" s="22"/>
    </row>
    <row r="18" spans="1:15" ht="15" thickBot="1" x14ac:dyDescent="0.35">
      <c r="A18" s="20"/>
      <c r="B18" s="20"/>
      <c r="C18" s="20"/>
      <c r="D18" s="20"/>
      <c r="E18" s="20"/>
      <c r="F18" s="42"/>
      <c r="G18" s="43"/>
      <c r="H18" s="43"/>
      <c r="I18" s="44"/>
      <c r="J18" s="20"/>
      <c r="K18" s="20"/>
      <c r="L18" s="20"/>
      <c r="M18" s="20"/>
      <c r="N18" s="20"/>
      <c r="O18" s="22"/>
    </row>
    <row r="19" spans="1:15" ht="15.6" thickTop="1" thickBot="1" x14ac:dyDescent="0.3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2"/>
    </row>
    <row r="20" spans="1:15" x14ac:dyDescent="0.3">
      <c r="A20" s="80" t="s">
        <v>100</v>
      </c>
      <c r="B20" s="81"/>
      <c r="C20" s="81"/>
      <c r="D20" s="82"/>
      <c r="E20" s="20"/>
      <c r="F20" s="20"/>
      <c r="G20" s="20"/>
      <c r="H20" s="20"/>
      <c r="I20" s="20"/>
      <c r="J20" s="20"/>
      <c r="K20" s="86" t="s">
        <v>101</v>
      </c>
      <c r="L20" s="87"/>
      <c r="M20" s="87"/>
      <c r="N20" s="88"/>
      <c r="O20" s="22"/>
    </row>
    <row r="21" spans="1:15" x14ac:dyDescent="0.3">
      <c r="A21" s="83"/>
      <c r="B21" s="84"/>
      <c r="C21" s="84"/>
      <c r="D21" s="85"/>
      <c r="E21" s="20"/>
      <c r="F21" s="20"/>
      <c r="G21" s="20"/>
      <c r="H21" s="20"/>
      <c r="I21" s="20"/>
      <c r="J21" s="20"/>
      <c r="K21" s="89"/>
      <c r="L21" s="90"/>
      <c r="M21" s="90"/>
      <c r="N21" s="91"/>
      <c r="O21" s="22"/>
    </row>
    <row r="22" spans="1:15" x14ac:dyDescent="0.3">
      <c r="A22" s="24"/>
      <c r="B22" s="20"/>
      <c r="C22" s="23" t="s">
        <v>93</v>
      </c>
      <c r="D22" s="25"/>
      <c r="E22" s="20"/>
      <c r="F22" s="20"/>
      <c r="G22" s="20"/>
      <c r="H22" s="20"/>
      <c r="I22" s="20"/>
      <c r="J22" s="20"/>
      <c r="K22" s="24"/>
      <c r="L22" s="20"/>
      <c r="M22" s="23" t="s">
        <v>93</v>
      </c>
      <c r="N22" s="25"/>
      <c r="O22" s="22"/>
    </row>
    <row r="23" spans="1:15" x14ac:dyDescent="0.3">
      <c r="A23" s="78" t="s">
        <v>94</v>
      </c>
      <c r="B23" s="79"/>
      <c r="C23" s="26">
        <f>Scorecard!E30</f>
        <v>0.15</v>
      </c>
      <c r="D23" s="27"/>
      <c r="E23" s="20"/>
      <c r="F23" s="20"/>
      <c r="G23" s="20"/>
      <c r="H23" s="20"/>
      <c r="I23" s="20"/>
      <c r="J23" s="20"/>
      <c r="K23" s="78" t="s">
        <v>94</v>
      </c>
      <c r="L23" s="79"/>
      <c r="M23" s="26">
        <f>Scorecard!E68</f>
        <v>0.2</v>
      </c>
      <c r="N23" s="27"/>
      <c r="O23" s="22"/>
    </row>
    <row r="24" spans="1:15" x14ac:dyDescent="0.3">
      <c r="A24" s="78" t="s">
        <v>95</v>
      </c>
      <c r="B24" s="79"/>
      <c r="C24" s="29">
        <f>Scorecard!D43</f>
        <v>0.5</v>
      </c>
      <c r="D24" s="30">
        <f>C23*C24</f>
        <v>7.4999999999999997E-2</v>
      </c>
      <c r="E24" s="20"/>
      <c r="F24" s="20"/>
      <c r="G24" s="20"/>
      <c r="H24" s="20"/>
      <c r="I24" s="20"/>
      <c r="J24" s="20"/>
      <c r="K24" s="78" t="s">
        <v>95</v>
      </c>
      <c r="L24" s="79"/>
      <c r="M24" s="47">
        <f>Scorecard!D78</f>
        <v>0.5</v>
      </c>
      <c r="N24" s="30">
        <f>M23*M24</f>
        <v>0.1</v>
      </c>
      <c r="O24" s="22"/>
    </row>
    <row r="25" spans="1:15" ht="15" thickBot="1" x14ac:dyDescent="0.35">
      <c r="A25" s="31"/>
      <c r="B25" s="32"/>
      <c r="C25" s="32"/>
      <c r="D25" s="33"/>
      <c r="E25" s="20"/>
      <c r="F25" s="51"/>
      <c r="G25" s="52"/>
      <c r="H25" s="51"/>
      <c r="I25" s="20"/>
      <c r="J25" s="20"/>
      <c r="K25" s="31"/>
      <c r="L25" s="32"/>
      <c r="M25" s="32"/>
      <c r="N25" s="33"/>
      <c r="O25" s="22"/>
    </row>
    <row r="26" spans="1:15" x14ac:dyDescent="0.3">
      <c r="A26" s="20"/>
      <c r="B26" s="20"/>
      <c r="C26" s="20"/>
      <c r="D26" s="20"/>
      <c r="E26" s="20"/>
      <c r="F26" s="51"/>
      <c r="G26" s="52"/>
      <c r="H26" s="51"/>
      <c r="I26" s="20"/>
      <c r="J26" s="20"/>
      <c r="K26" s="20"/>
      <c r="L26" s="20"/>
      <c r="M26" s="20"/>
      <c r="N26" s="20"/>
      <c r="O26" s="22"/>
    </row>
    <row r="27" spans="1:15" x14ac:dyDescent="0.3">
      <c r="A27" s="22"/>
      <c r="B27" s="22"/>
      <c r="C27" s="22"/>
      <c r="D27" s="22"/>
      <c r="E27" s="22"/>
      <c r="F27" s="53"/>
      <c r="G27" s="54"/>
      <c r="H27" s="53"/>
      <c r="I27" s="22"/>
      <c r="J27" s="22"/>
      <c r="K27" s="22"/>
      <c r="L27" s="22"/>
      <c r="M27" s="22"/>
      <c r="N27" s="22"/>
      <c r="O27" s="22"/>
    </row>
    <row r="28" spans="1:15" x14ac:dyDescent="0.3">
      <c r="F28" s="2"/>
      <c r="G28" s="55"/>
      <c r="H28" s="2"/>
    </row>
    <row r="29" spans="1:15" x14ac:dyDescent="0.3">
      <c r="F29" s="2"/>
      <c r="G29" s="2"/>
      <c r="H29" s="2"/>
    </row>
  </sheetData>
  <sheetProtection algorithmName="SHA-512" hashValue="NmcIKJhE1bvYf4vDeeGuM5R4CL79OJS1cTTK1uA/42yj5UA64NFdCwyvhbkI7/PBcihfj+NGI3SChm5W3gmFJA==" saltValue="qv0uYRUvB5oPIlnVlBDBUg==" spinCount="100000" sheet="1" objects="1" scenarios="1"/>
  <mergeCells count="24">
    <mergeCell ref="F14:G14"/>
    <mergeCell ref="H14:I14"/>
    <mergeCell ref="F3:I4"/>
    <mergeCell ref="A4:D5"/>
    <mergeCell ref="K4:N5"/>
    <mergeCell ref="F6:G6"/>
    <mergeCell ref="A7:B7"/>
    <mergeCell ref="F7:G7"/>
    <mergeCell ref="K7:L7"/>
    <mergeCell ref="A8:B8"/>
    <mergeCell ref="K8:L8"/>
    <mergeCell ref="A12:D13"/>
    <mergeCell ref="F12:I13"/>
    <mergeCell ref="K12:N13"/>
    <mergeCell ref="A23:B23"/>
    <mergeCell ref="K23:L23"/>
    <mergeCell ref="A24:B24"/>
    <mergeCell ref="K24:L24"/>
    <mergeCell ref="A15:B15"/>
    <mergeCell ref="K15:L15"/>
    <mergeCell ref="A16:B16"/>
    <mergeCell ref="K16:L16"/>
    <mergeCell ref="A20:D21"/>
    <mergeCell ref="K20:N21"/>
  </mergeCells>
  <pageMargins left="0.2" right="0.2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Scorecard</vt:lpstr>
      <vt:lpstr>Total 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</dc:creator>
  <cp:lastModifiedBy>vesna</cp:lastModifiedBy>
  <cp:lastPrinted>2019-07-25T16:19:44Z</cp:lastPrinted>
  <dcterms:created xsi:type="dcterms:W3CDTF">2019-07-25T09:08:51Z</dcterms:created>
  <dcterms:modified xsi:type="dcterms:W3CDTF">2019-07-31T07:41:01Z</dcterms:modified>
</cp:coreProperties>
</file>